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afale3\01_zaisei\44_財政状況公表\総合的な財政状況公表★\R5決算\250305_●【無害化済み】 【依頼312〆】FW 令和５年度財政状況資料集の作成・公表について（依頼）\04_確定\"/>
    </mc:Choice>
  </mc:AlternateContent>
  <xr:revisionPtr revIDLastSave="0" documentId="13_ncr:1_{85AC1F8F-4B7E-448F-AE25-C2828FBC74F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BW36" i="10"/>
  <c r="BE36" i="10"/>
  <c r="AM36" i="10"/>
  <c r="BW35" i="10"/>
  <c r="AM35" i="10"/>
  <c r="CO34" i="10"/>
  <c r="CO35" i="10" s="1"/>
  <c r="CO36" i="10" s="1"/>
  <c r="BW34" i="10"/>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<sst xmlns="http://schemas.openxmlformats.org/spreadsheetml/2006/main" count="1102" uniqueCount="572">
  <si>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</si>
  <si>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</si>
  <si>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</si>
  <si>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</si>
  <si>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</si>
  <si>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</si>
  <si>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</si>
  <si>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</si>
  <si>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</si>
  <si>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</si>
  <si>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</si>
  <si>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</si>
  <si>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</si>
  <si>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</si>
  <si>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</si>
  <si>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</si>
  <si>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</si>
  <si>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</si>
  <si>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</si>
  <si>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</si>
  <si>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</si>
  <si>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</si>
  <si>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</si>
  <si>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</si>
  <si>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</si>
  <si>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</si>
  <si>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</si>
  <si>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</si>
  <si>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</si>
  <si>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</si>
  <si>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</si>
  <si>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</si>
  <si>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</si>
  <si>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</si>
  <si>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</si>
  <si>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</si>
  <si>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</si>
  <si>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</si>
  <si>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</si>
  <si>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</si>
  <si>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</si>
  <si>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</si>
  <si>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</si>
  <si>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</si>
  <si>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</si>
  <si>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</si>
  <si>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</si>
  <si>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</si>
  <si>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</si>
  <si>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</si>
  <si>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</si>
  <si>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</si>
  <si>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</si>
  <si>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</si>
  <si>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</si>
  <si>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</si>
  <si>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</si>
  <si>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</si>
  <si>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</si>
  <si>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</si>
  <si>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</si>
  <si>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</si>
  <si>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</si>
  <si>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</si>
  <si>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</si>
  <si>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</si>
  <si>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</si>
  <si>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</si>
  <si>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</si>
  <si>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</si>
  <si>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</si>
  <si>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</si>
  <si>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</si>
  <si>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</si>
  <si>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</si>
  <si>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</si>
  <si>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</si>
  <si>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</si>
  <si>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</si>
  <si>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</si>
  <si>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</si>
  <si>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</si>
  <si>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</si>
  <si>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</si>
  <si>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</si>
  <si>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</si>
  <si>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</si>
  <si>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</si>
  <si>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</si>
  <si>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</si>
  <si>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</si>
  <si>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</si>
  <si>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</si>
  <si>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</si>
  <si>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</si>
  <si>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</si>
  <si>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</si>
  <si>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</si>
  <si>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</si>
  <si>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</si>
  <si>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</si>
  <si>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</si>
  <si>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</si>
  <si>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</si>
  <si>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</si>
  <si>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</si>
  <si>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</si>
  <si>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</si>
  <si>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</si>
  <si>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</si>
  <si>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</si>
  <si>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</si>
  <si>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</si>
  <si>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</si>
  <si>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</si>
  <si>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</si>
  <si>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</si>
  <si>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</si>
  <si>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</si>
  <si>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</si>
  <si>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</si>
  <si>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</si>
  <si>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</si>
  <si>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</si>
  <si>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</si>
  <si>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</si>
  <si>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</si>
  <si>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</si>
  <si>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</si>
  <si>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</si>
  <si>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</si>
  <si>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</si>
  <si>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</si>
  <si>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</si>
  <si>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</si>
  <si>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</si>
  <si>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</si>
  <si>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</si>
  <si>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</si>
  <si>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</si>
  <si>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</si>
  <si>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</si>
  <si>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</si>
  <si>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</si>
  <si>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</si>
  <si>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</si>
  <si>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</si>
  <si>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</si>
  <si>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</si>
  <si>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</si>
  <si>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</si>
  <si>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</si>
  <si>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</si>
  <si>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</si>
  <si>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</si>
  <si>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</si>
  <si>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</si>
  <si>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</si>
  <si>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</si>
  <si>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</si>
  <si>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</si>
  <si>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</si>
  <si>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</si>
  <si>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</si>
  <si>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</si>
  <si>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</si>
  <si>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</si>
  <si>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</si>
  <si>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</si>
  <si>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</si>
  <si>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</si>
  <si>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</si>
  <si>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</si>
  <si>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</si>
  <si>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</si>
  <si>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</si>
  <si>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</si>
  <si>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</si>
  <si>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</si>
  <si>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</si>
  <si>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</si>
  <si>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</si>
  <si>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</si>
  <si>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</si>
  <si>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</si>
  <si>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</si>
  <si>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</si>
  <si>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</si>
  <si>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</si>
  <si>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</si>
  <si>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</si>
  <si>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</si>
  <si>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</si>
  <si>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</si>
  <si>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</si>
  <si>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</si>
  <si>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</si>
  <si>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</si>
  <si>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</si>
  <si>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</si>
  <si>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</si>
  <si>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</si>
  <si>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</si>
  <si>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宮城県加美町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</si>
  <si>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</si>
  <si>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</si>
  <si>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</si>
  <si>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</si>
  <si>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</si>
  <si>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</si>
  <si>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</si>
  <si>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</si>
  <si>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</si>
  <si>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</si>
  <si>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</si>
  <si>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</si>
  <si>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</si>
  <si>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</si>
  <si>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</si>
  <si>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</si>
  <si>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</si>
  <si>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</si>
  <si>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</si>
  <si>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</si>
  <si>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</si>
  <si>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</si>
  <si>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</si>
  <si>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</si>
  <si>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</si>
  <si>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</si>
  <si>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</si>
  <si>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</si>
  <si>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</si>
  <si>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</si>
  <si>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</si>
  <si>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</si>
  <si>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</si>
  <si>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</si>
  <si>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</si>
  <si>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</si>
  <si>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</si>
  <si>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</si>
  <si>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</si>
  <si>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</si>
  <si>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</si>
  <si>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</si>
  <si>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</si>
  <si>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</si>
  <si>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</si>
  <si>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</si>
  <si>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</si>
  <si>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</si>
  <si>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</si>
  <si>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</si>
  <si>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</si>
  <si>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</si>
  <si>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</si>
  <si>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</si>
  <si>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</si>
  <si>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</si>
  <si>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</si>
  <si>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</si>
  <si>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</si>
  <si>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</si>
  <si>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</si>
  <si>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</si>
  <si>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</si>
  <si>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</si>
  <si>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</si>
  <si>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</si>
  <si>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</si>
  <si>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</si>
  <si>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</si>
  <si>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</si>
  <si>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</si>
  <si>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</si>
  <si>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</si>
  <si>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</si>
  <si>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</si>
  <si>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</si>
  <si>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</si>
  <si>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</si>
  <si>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</si>
  <si>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</si>
  <si>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</si>
  <si>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</si>
  <si>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</si>
  <si>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</si>
  <si>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</si>
  <si>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</si>
  <si>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</si>
  <si>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</si>
  <si>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</si>
  <si>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</si>
  <si>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</si>
  <si>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</si>
  <si>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</si>
  <si>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</si>
  <si>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</si>
  <si>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</si>
  <si>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</si>
  <si>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</si>
  <si>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</si>
  <si>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</si>
  <si>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</si>
  <si>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</si>
  <si>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</si>
  <si>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</si>
  <si>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</si>
  <si>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</si>
  <si>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</si>
  <si>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</si>
  <si>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</si>
  <si>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</si>
  <si>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</si>
  <si>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</si>
  <si>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</si>
  <si>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</si>
  <si>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</si>
  <si>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</si>
  <si>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</si>
  <si>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</si>
  <si>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</si>
  <si>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</si>
  <si>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</si>
  <si>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</si>
  <si>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</si>
  <si>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</si>
  <si>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</si>
  <si>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</si>
  <si>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</si>
  <si>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</si>
  <si>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</si>
  <si>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</si>
  <si>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</si>
  <si>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</si>
  <si>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</si>
  <si>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</si>
  <si>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</si>
  <si>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</si>
  <si>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</si>
  <si>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</si>
  <si>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</si>
  <si>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</si>
  <si>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</si>
  <si>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</si>
  <si>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</si>
  <si>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</si>
  <si>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</si>
  <si>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</si>
  <si>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</si>
  <si>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</si>
  <si>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</si>
  <si>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</si>
  <si>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宮城県加美町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</si>
  <si>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</si>
  <si>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</si>
  <si>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</si>
  <si>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</si>
  <si>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</si>
  <si>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</si>
  <si>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</si>
  <si>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</si>
  <si>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</si>
  <si>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</si>
  <si>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</si>
  <si>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</si>
  <si>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</si>
  <si>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</si>
  <si>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</si>
  <si>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</si>
  <si>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</si>
  <si>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</si>
  <si>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</si>
  <si>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</si>
  <si>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</si>
  <si>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</si>
  <si>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</si>
  <si>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</si>
  <si>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</si>
  <si>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</si>
  <si>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</si>
  <si>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</si>
  <si>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</si>
  <si>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</si>
  <si>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</si>
  <si>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</si>
  <si>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</si>
  <si>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</si>
  <si>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</si>
  <si>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</si>
  <si>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</si>
  <si>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</si>
  <si>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</si>
  <si>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</si>
  <si>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</si>
  <si>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</si>
  <si>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</si>
  <si>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</si>
  <si>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</si>
  <si>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</si>
  <si>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</si>
  <si>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</si>
  <si>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</si>
  <si>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</si>
  <si>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</si>
  <si>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</si>
  <si>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</si>
  <si>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</si>
  <si>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</si>
  <si>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</si>
  <si>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</si>
  <si>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</si>
  <si>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</si>
  <si>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</si>
  <si>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</si>
  <si>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</si>
  <si>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</si>
  <si>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</si>
  <si>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</si>
  <si>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</si>
  <si>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</si>
  <si>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</si>
  <si>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</si>
  <si>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</si>
  <si>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</si>
  <si>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</si>
  <si>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</si>
  <si>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</si>
  <si>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</si>
  <si>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</si>
  <si>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</si>
  <si>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</si>
  <si>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</si>
  <si>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</si>
  <si>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</si>
  <si>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</si>
  <si>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</si>
  <si>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</si>
  <si>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</si>
  <si>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</si>
  <si>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</si>
  <si>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</si>
  <si>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</si>
  <si>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</si>
  <si>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</si>
  <si>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</si>
  <si>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</si>
  <si>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</si>
  <si>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</si>
  <si>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</si>
  <si>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</si>
  <si>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</si>
  <si>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</si>
  <si>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</si>
  <si>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</si>
  <si>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</si>
  <si>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</si>
  <si>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</si>
  <si>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</si>
  <si>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</si>
  <si>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</si>
  <si>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</si>
  <si>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</si>
  <si>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</si>
  <si>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</si>
  <si>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</si>
  <si>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</si>
  <si>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</si>
  <si>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</si>
  <si>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</si>
  <si>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</si>
  <si>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</si>
  <si>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</si>
  <si>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</si>
  <si>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</si>
  <si>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</si>
  <si>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</si>
  <si>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</si>
  <si>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</si>
  <si>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</si>
  <si>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</si>
  <si>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</si>
  <si>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</si>
  <si>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</si>
  <si>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</si>
  <si>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</si>
  <si>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</si>
  <si>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</si>
  <si>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</si>
  <si>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</si>
  <si>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</si>
  <si>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</si>
  <si>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</si>
  <si>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</si>
  <si>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</si>
  <si>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</si>
  <si>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</si>
  <si>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</si>
  <si>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</si>
  <si>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</si>
  <si>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</si>
  <si>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</si>
  <si>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</si>
  <si>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</si>
  <si>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</si>
  <si>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</si>
  <si>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</si>
  <si>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</si>
  <si>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</si>
  <si>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</si>
  <si>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</si>
  <si>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</si>
  <si>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</si>
  <si>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</si>
  <si>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</si>
  <si>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</si>
  <si>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</si>
  <si>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</si>
  <si>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</si>
  <si>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</si>
  <si>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</si>
  <si>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</si>
  <si>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</si>
  <si>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</si>
  <si>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</si>
  <si>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</si>
  <si>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</si>
  <si>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</si>
  <si>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</si>
  <si>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</si>
  <si>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</si>
  <si>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</si>
  <si>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</si>
  <si>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</si>
  <si>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10.80</t>
  </si>
  <si>
    <t>▲ 3.06</t>
  </si>
  <si>
    <t>▲ 6.00</t>
  </si>
  <si>
    <t>▲ 4.69</t>
  </si>
  <si>
    <t>水道事業会計</t>
  </si>
  <si>
    <t>一般会計</t>
  </si>
  <si>
    <t>下水道事業特別会計</t>
  </si>
  <si>
    <t>国民健康保険事業特別会計</t>
  </si>
  <si>
    <t>介護保険特別会計</t>
  </si>
  <si>
    <t>浄化槽事業特別会計</t>
  </si>
  <si>
    <t>後期高齢者医療特別会計</t>
  </si>
  <si>
    <t>加美郡介護認定審査会特別会計</t>
  </si>
  <si>
    <t>その他会計（赤字）</t>
  </si>
  <si>
    <t>その他会計（黒字）</t>
  </si>
  <si>
    <t>R01</t>
    <phoneticPr fontId="5"/>
  </si>
  <si>
    <t>R02</t>
    <phoneticPr fontId="5"/>
  </si>
  <si>
    <t>R03</t>
    <phoneticPr fontId="5"/>
  </si>
  <si>
    <t>R04</t>
    <phoneticPr fontId="5"/>
  </si>
  <si>
    <t>R05</t>
    <phoneticPr fontId="5"/>
  </si>
  <si>
    <t>-</t>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</si>
  <si>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</si>
  <si>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</si>
  <si>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</si>
  <si>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</si>
  <si>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</si>
  <si>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2">
      <t>ジムクミアイ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</si>
  <si>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</si>
  <si>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5">
      <t>ジムクミアイ</t>
    </rPh>
    <phoneticPr fontId="2"/>
  </si>
  <si>
    <t>加美郡保健医療福祉行政事務組合：病院会計</t>
    <rPh sb="0" eb="3">
      <t>カミグン</t>
    </rPh>
    <rPh sb="3" eb="5">
      <t>ホケン</t>
    </rPh>
    <rPh sb="5" eb="7">
      <t>イリョウ</t>
    </rPh>
    <rPh sb="7" eb="9">
      <t>フクシ</t>
    </rPh>
    <rPh sb="9" eb="11">
      <t>ギョウセイ</t>
    </rPh>
    <rPh sb="11" eb="15">
      <t>ジムクミアイ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</si>
  <si>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5">
      <t>ジムクミアイ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</si>
  <si>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</si>
  <si>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</si>
  <si>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合併振興基金</t>
    <rPh sb="0" eb="2">
      <t>ガッペイ</t>
    </rPh>
    <rPh sb="2" eb="4">
      <t>シンコウ</t>
    </rPh>
    <rPh sb="4" eb="6">
      <t>キキン</t>
    </rPh>
    <phoneticPr fontId="2"/>
  </si>
  <si>
    <t>庁舎整備基金</t>
    <rPh sb="0" eb="2">
      <t>チョウシャ</t>
    </rPh>
    <rPh sb="2" eb="4">
      <t>セイビ</t>
    </rPh>
    <rPh sb="4" eb="6">
      <t>キキン</t>
    </rPh>
    <phoneticPr fontId="2"/>
  </si>
  <si>
    <t>鳴瀬川総合開発事業基金</t>
    <rPh sb="0" eb="3">
      <t>ナルセガワ</t>
    </rPh>
    <rPh sb="3" eb="5">
      <t>ソウゴウ</t>
    </rPh>
    <rPh sb="5" eb="7">
      <t>カイハツ</t>
    </rPh>
    <rPh sb="7" eb="9">
      <t>ジギョウ</t>
    </rPh>
    <rPh sb="9" eb="11">
      <t>キキン</t>
    </rPh>
    <phoneticPr fontId="2"/>
  </si>
  <si>
    <t>ふるさと応援基金</t>
    <rPh sb="4" eb="6">
      <t>オウエン</t>
    </rPh>
    <rPh sb="6" eb="8">
      <t>キキン</t>
    </rPh>
    <phoneticPr fontId="2"/>
  </si>
  <si>
    <t>こども子育て応援基金</t>
    <rPh sb="3" eb="5">
      <t>コソダ</t>
    </rPh>
    <rPh sb="6" eb="8">
      <t>オウエン</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</si>
</sst>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7201-44DA-A3C5-BB32F9BBEE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76085</c:v>
                </c:pt>
                <c:pt idx="1">
                  <c:v>62573</c:v>
                </c:pt>
                <c:pt idx="2">
                  <c:v>67123</c:v>
                </c:pt>
                <c:pt idx="3">
                  <c:v>65537</c:v>
                </c:pt>
                <c:pt idx="4">
                  <c:v>65380</c:v>
                </c:pt>
              </c:numCache>
            </c:numRef>
          </c:val>
          <c:smooth val="0"/>
          <c:extLst>
            <c:ext xmlns:c16="http://schemas.microsoft.com/office/drawing/2014/chart" uri="{C3380CC4-5D6E-409C-BE32-E72D297353CC}">
              <c16:uniqueId val="{00000001-7201-44DA-A3C5-BB32F9BBEE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c:v>
                </c:pt>
                <c:pt idx="1">
                  <c:v>6.7</c:v>
                </c:pt>
                <c:pt idx="2">
                  <c:v>9.93</c:v>
                </c:pt>
                <c:pt idx="3">
                  <c:v>8.85</c:v>
                </c:pt>
                <c:pt idx="4">
                  <c:v>7.32</c:v>
                </c:pt>
              </c:numCache>
            </c:numRef>
          </c:val>
          <c:extLst>
            <c:ext xmlns:c16="http://schemas.microsoft.com/office/drawing/2014/chart" uri="{C3380CC4-5D6E-409C-BE32-E72D297353CC}">
              <c16:uniqueId val="{00000000-0AB9-4822-88F7-68A28F8097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25.37</c:v>
                </c:pt>
                <c:pt idx="1">
                  <c:v>19.670000000000002</c:v>
                </c:pt>
                <c:pt idx="2">
                  <c:v>20.21</c:v>
                </c:pt>
                <c:pt idx="3">
                  <c:v>22.17</c:v>
                </c:pt>
                <c:pt idx="4">
                  <c:v>23.16</c:v>
                </c:pt>
              </c:numCache>
            </c:numRef>
          </c:val>
          <c:extLst>
            <c:ext xmlns:c16="http://schemas.microsoft.com/office/drawing/2014/chart" uri="{C3380CC4-5D6E-409C-BE32-E72D297353CC}">
              <c16:uniqueId val="{00000001-0AB9-4822-88F7-68A28F8097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-3.06</c:v>
                </c:pt>
                <c:pt idx="2">
                  <c:v>1.45</c:v>
                </c:pt>
                <c:pt idx="3">
                  <c:v>-6</c:v>
                </c:pt>
                <c:pt idx="4">
                  <c:v>-4.6900000000000004</c:v>
                </c:pt>
              </c:numCache>
            </c:numRef>
          </c:val>
          <c:smooth val="0"/>
          <c:extLst>
            <c:ext xmlns:c16="http://schemas.microsoft.com/office/drawing/2014/chart" uri="{C3380CC4-5D6E-409C-BE32-E72D297353CC}">
              <c16:uniqueId val="{00000002-0AB9-4822-88F7-68A28F8097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7.0000000000000007E-2</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0-ED1A-4863-BE3D-E3F50BEC6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1A-4863-BE3D-E3F50BEC639B}"/>
            </c:ext>
          </c:extLst>
        </c:ser>
        <c:ser>
          <c:idx val="2"/>
          <c:order val="2"/>
          <c:tx>
            <c:strRef>
              <c:f>データシート!$A$29</c:f>
              <c:strCache>
                <c:ptCount val="1"/>
                <c:pt idx="0">
                  <c:v>加美郡介護認定審査会特別会計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ED1A-4863-BE3D-E3F50BEC63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0.06</c:v>
                </c:pt>
                <c:pt idx="8">
                  <c:v>#N/A</c:v>
                </c:pt>
                <c:pt idx="9">
                  <c:v>0.05</c:v>
                </c:pt>
              </c:numCache>
            </c:numRef>
          </c:val>
          <c:extLst>
            <c:ext xmlns:c16="http://schemas.microsoft.com/office/drawing/2014/chart" uri="{C3380CC4-5D6E-409C-BE32-E72D297353CC}">
              <c16:uniqueId val="{00000003-ED1A-4863-BE3D-E3F50BEC639B}"/>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0.06</c:v>
                </c:pt>
                <c:pt idx="6">
                  <c:v>#N/A</c:v>
                </c:pt>
                <c:pt idx="7">
                  <c:v>7.0000000000000007E-2</c:v>
                </c:pt>
                <c:pt idx="8">
                  <c:v>#N/A</c:v>
                </c:pt>
                <c:pt idx="9">
                  <c:v>0.17</c:v>
                </c:pt>
              </c:numCache>
            </c:numRef>
          </c:val>
          <c:extLst>
            <c:ext xmlns:c16="http://schemas.microsoft.com/office/drawing/2014/chart" uri="{C3380CC4-5D6E-409C-BE32-E72D297353CC}">
              <c16:uniqueId val="{00000004-ED1A-4863-BE3D-E3F50BEC63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1.23</c:v>
                </c:pt>
                <c:pt idx="2">
                  <c:v>#N/A</c:v>
                </c:pt>
                <c:pt idx="3">
                  <c:v>1.62</c:v>
                </c:pt>
                <c:pt idx="4">
                  <c:v>#N/A</c:v>
                </c:pt>
                <c:pt idx="5">
                  <c:v>2.21</c:v>
                </c:pt>
                <c:pt idx="6">
                  <c:v>#N/A</c:v>
                </c:pt>
                <c:pt idx="7">
                  <c:v>1.92</c:v>
                </c:pt>
                <c:pt idx="8">
                  <c:v>#N/A</c:v>
                </c:pt>
                <c:pt idx="9">
                  <c:v>1.41</c:v>
                </c:pt>
              </c:numCache>
            </c:numRef>
          </c:val>
          <c:extLst>
            <c:ext xmlns:c16="http://schemas.microsoft.com/office/drawing/2014/chart" uri="{C3380CC4-5D6E-409C-BE32-E72D297353CC}">
              <c16:uniqueId val="{00000005-ED1A-4863-BE3D-E3F50BEC639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0.98</c:v>
                </c:pt>
                <c:pt idx="4">
                  <c:v>#N/A</c:v>
                </c:pt>
                <c:pt idx="5">
                  <c:v>1.75</c:v>
                </c:pt>
                <c:pt idx="6">
                  <c:v>#N/A</c:v>
                </c:pt>
                <c:pt idx="7">
                  <c:v>1.7</c:v>
                </c:pt>
                <c:pt idx="8">
                  <c:v>#N/A</c:v>
                </c:pt>
                <c:pt idx="9">
                  <c:v>1.91</c:v>
                </c:pt>
              </c:numCache>
            </c:numRef>
          </c:val>
          <c:extLst>
            <c:ext xmlns:c16="http://schemas.microsoft.com/office/drawing/2014/chart" uri="{C3380CC4-5D6E-409C-BE32-E72D297353CC}">
              <c16:uniqueId val="{00000006-ED1A-4863-BE3D-E3F50BEC639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0.25</c:v>
                </c:pt>
                <c:pt idx="4">
                  <c:v>#N/A</c:v>
                </c:pt>
                <c:pt idx="5">
                  <c:v>0.18</c:v>
                </c:pt>
                <c:pt idx="6">
                  <c:v>#N/A</c:v>
                </c:pt>
                <c:pt idx="7">
                  <c:v>0.08</c:v>
                </c:pt>
                <c:pt idx="8">
                  <c:v>#N/A</c:v>
                </c:pt>
                <c:pt idx="9">
                  <c:v>4.0999999999999996</c:v>
                </c:pt>
              </c:numCache>
            </c:numRef>
          </c:val>
          <c:extLst>
            <c:ext xmlns:c16="http://schemas.microsoft.com/office/drawing/2014/chart" uri="{C3380CC4-5D6E-409C-BE32-E72D297353CC}">
              <c16:uniqueId val="{00000007-ED1A-4863-BE3D-E3F50BEC6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3.24</c:v>
                </c:pt>
                <c:pt idx="2">
                  <c:v>#N/A</c:v>
                </c:pt>
                <c:pt idx="3">
                  <c:v>6.64</c:v>
                </c:pt>
                <c:pt idx="4">
                  <c:v>#N/A</c:v>
                </c:pt>
                <c:pt idx="5">
                  <c:v>9.85</c:v>
                </c:pt>
                <c:pt idx="6">
                  <c:v>#N/A</c:v>
                </c:pt>
                <c:pt idx="7">
                  <c:v>8.8000000000000007</c:v>
                </c:pt>
                <c:pt idx="8">
                  <c:v>#N/A</c:v>
                </c:pt>
                <c:pt idx="9">
                  <c:v>7.26</c:v>
                </c:pt>
              </c:numCache>
            </c:numRef>
          </c:val>
          <c:extLst>
            <c:ext xmlns:c16="http://schemas.microsoft.com/office/drawing/2014/chart" uri="{C3380CC4-5D6E-409C-BE32-E72D297353CC}">
              <c16:uniqueId val="{00000008-ED1A-4863-BE3D-E3F50BEC63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7.63</c:v>
                </c:pt>
                <c:pt idx="2">
                  <c:v>#N/A</c:v>
                </c:pt>
                <c:pt idx="3">
                  <c:v>7.64</c:v>
                </c:pt>
                <c:pt idx="4">
                  <c:v>#N/A</c:v>
                </c:pt>
                <c:pt idx="5">
                  <c:v>7.81</c:v>
                </c:pt>
                <c:pt idx="6">
                  <c:v>#N/A</c:v>
                </c:pt>
                <c:pt idx="7">
                  <c:v>8.42</c:v>
                </c:pt>
                <c:pt idx="8">
                  <c:v>#N/A</c:v>
                </c:pt>
                <c:pt idx="9">
                  <c:v>8.01</c:v>
                </c:pt>
              </c:numCache>
            </c:numRef>
          </c:val>
          <c:extLst>
            <c:ext xmlns:c16="http://schemas.microsoft.com/office/drawing/2014/chart" uri="{C3380CC4-5D6E-409C-BE32-E72D297353CC}">
              <c16:uniqueId val="{00000009-ED1A-4863-BE3D-E3F50BEC6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1663</c:v>
                </c:pt>
                <c:pt idx="5">
                  <c:v>1612</c:v>
                </c:pt>
                <c:pt idx="8">
                  <c:v>1576</c:v>
                </c:pt>
                <c:pt idx="11">
                  <c:v>1475</c:v>
                </c:pt>
                <c:pt idx="14">
                  <c:v>1443</c:v>
                </c:pt>
              </c:numCache>
            </c:numRef>
          </c:val>
          <c:extLst>
            <c:ext xmlns:c16="http://schemas.microsoft.com/office/drawing/2014/chart" uri="{C3380CC4-5D6E-409C-BE32-E72D297353CC}">
              <c16:uniqueId val="{00000000-AF18-4461-A2D1-D790E7651F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18-4461-A2D1-D790E7651F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7</c:v>
                </c:pt>
                <c:pt idx="6">
                  <c:v>7</c:v>
                </c:pt>
                <c:pt idx="9">
                  <c:v>7</c:v>
                </c:pt>
                <c:pt idx="12">
                  <c:v>7</c:v>
                </c:pt>
              </c:numCache>
            </c:numRef>
          </c:val>
          <c:extLst>
            <c:ext xmlns:c16="http://schemas.microsoft.com/office/drawing/2014/chart" uri="{C3380CC4-5D6E-409C-BE32-E72D297353CC}">
              <c16:uniqueId val="{00000002-AF18-4461-A2D1-D790E7651F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178</c:v>
                </c:pt>
                <c:pt idx="3">
                  <c:v>170</c:v>
                </c:pt>
                <c:pt idx="6">
                  <c:v>163</c:v>
                </c:pt>
                <c:pt idx="9">
                  <c:v>173</c:v>
                </c:pt>
                <c:pt idx="12">
                  <c:v>172</c:v>
                </c:pt>
              </c:numCache>
            </c:numRef>
          </c:val>
          <c:extLst>
            <c:ext xmlns:c16="http://schemas.microsoft.com/office/drawing/2014/chart" uri="{C3380CC4-5D6E-409C-BE32-E72D297353CC}">
              <c16:uniqueId val="{00000003-AF18-4461-A2D1-D790E7651F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435</c:v>
                </c:pt>
                <c:pt idx="3">
                  <c:v>424</c:v>
                </c:pt>
                <c:pt idx="6">
                  <c:v>437</c:v>
                </c:pt>
                <c:pt idx="9">
                  <c:v>452</c:v>
                </c:pt>
                <c:pt idx="12">
                  <c:v>451</c:v>
                </c:pt>
              </c:numCache>
            </c:numRef>
          </c:val>
          <c:extLst>
            <c:ext xmlns:c16="http://schemas.microsoft.com/office/drawing/2014/chart" uri="{C3380CC4-5D6E-409C-BE32-E72D297353CC}">
              <c16:uniqueId val="{00000004-AF18-4461-A2D1-D790E7651F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18-4461-A2D1-D790E7651F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18-4461-A2D1-D790E7651F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1633</c:v>
                </c:pt>
                <c:pt idx="3">
                  <c:v>1573</c:v>
                </c:pt>
                <c:pt idx="6">
                  <c:v>1488</c:v>
                </c:pt>
                <c:pt idx="9">
                  <c:v>1434</c:v>
                </c:pt>
                <c:pt idx="12">
                  <c:v>1402</c:v>
                </c:pt>
              </c:numCache>
            </c:numRef>
          </c:val>
          <c:extLst>
            <c:ext xmlns:c16="http://schemas.microsoft.com/office/drawing/2014/chart" uri="{C3380CC4-5D6E-409C-BE32-E72D297353CC}">
              <c16:uniqueId val="{00000007-AF18-4461-A2D1-D790E7651F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594</c:v>
                </c:pt>
                <c:pt idx="2">
                  <c:v>#N/A</c:v>
                </c:pt>
                <c:pt idx="3">
                  <c:v>#N/A</c:v>
                </c:pt>
                <c:pt idx="4">
                  <c:v>562</c:v>
                </c:pt>
                <c:pt idx="5">
                  <c:v>#N/A</c:v>
                </c:pt>
                <c:pt idx="6">
                  <c:v>#N/A</c:v>
                </c:pt>
                <c:pt idx="7">
                  <c:v>519</c:v>
                </c:pt>
                <c:pt idx="8">
                  <c:v>#N/A</c:v>
                </c:pt>
                <c:pt idx="9">
                  <c:v>#N/A</c:v>
                </c:pt>
                <c:pt idx="10">
                  <c:v>591</c:v>
                </c:pt>
                <c:pt idx="11">
                  <c:v>#N/A</c:v>
                </c:pt>
                <c:pt idx="12">
                  <c:v>#N/A</c:v>
                </c:pt>
                <c:pt idx="13">
                  <c:v>589</c:v>
                </c:pt>
                <c:pt idx="14">
                  <c:v>#N/A</c:v>
                </c:pt>
              </c:numCache>
            </c:numRef>
          </c:val>
          <c:smooth val="0"/>
          <c:extLst>
            <c:ext xmlns:c16="http://schemas.microsoft.com/office/drawing/2014/chart" uri="{C3380CC4-5D6E-409C-BE32-E72D297353CC}">
              <c16:uniqueId val="{00000008-AF18-4461-A2D1-D790E7651F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14125</c:v>
                </c:pt>
                <c:pt idx="5">
                  <c:v>13584</c:v>
                </c:pt>
                <c:pt idx="8">
                  <c:v>13148</c:v>
                </c:pt>
                <c:pt idx="11">
                  <c:v>12318</c:v>
                </c:pt>
                <c:pt idx="14">
                  <c:v>11759</c:v>
                </c:pt>
              </c:numCache>
            </c:numRef>
          </c:val>
          <c:extLst>
            <c:ext xmlns:c16="http://schemas.microsoft.com/office/drawing/2014/chart" uri="{C3380CC4-5D6E-409C-BE32-E72D297353CC}">
              <c16:uniqueId val="{00000000-B890-4C47-9BC1-A47A8E3116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449</c:v>
                </c:pt>
                <c:pt idx="5">
                  <c:v>403</c:v>
                </c:pt>
                <c:pt idx="8">
                  <c:v>354</c:v>
                </c:pt>
                <c:pt idx="11">
                  <c:v>303</c:v>
                </c:pt>
                <c:pt idx="14">
                  <c:v>255</c:v>
                </c:pt>
              </c:numCache>
            </c:numRef>
          </c:val>
          <c:extLst>
            <c:ext xmlns:c16="http://schemas.microsoft.com/office/drawing/2014/chart" uri="{C3380CC4-5D6E-409C-BE32-E72D297353CC}">
              <c16:uniqueId val="{00000001-B890-4C47-9BC1-A47A8E3116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4834</c:v>
                </c:pt>
                <c:pt idx="5">
                  <c:v>4547</c:v>
                </c:pt>
                <c:pt idx="8">
                  <c:v>4883</c:v>
                </c:pt>
                <c:pt idx="11">
                  <c:v>5352</c:v>
                </c:pt>
                <c:pt idx="14">
                  <c:v>5674</c:v>
                </c:pt>
              </c:numCache>
            </c:numRef>
          </c:val>
          <c:extLst>
            <c:ext xmlns:c16="http://schemas.microsoft.com/office/drawing/2014/chart" uri="{C3380CC4-5D6E-409C-BE32-E72D297353CC}">
              <c16:uniqueId val="{00000002-B890-4C47-9BC1-A47A8E3116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B890-4C47-9BC1-A47A8E3116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90-4C47-9BC1-A47A8E3116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B890-4C47-9BC1-A47A8E3116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2517</c:v>
                </c:pt>
                <c:pt idx="3">
                  <c:v>2380</c:v>
                </c:pt>
                <c:pt idx="6">
                  <c:v>2360</c:v>
                </c:pt>
                <c:pt idx="9">
                  <c:v>2263</c:v>
                </c:pt>
                <c:pt idx="12">
                  <c:v>2183</c:v>
                </c:pt>
              </c:numCache>
            </c:numRef>
          </c:val>
          <c:extLst>
            <c:ext xmlns:c16="http://schemas.microsoft.com/office/drawing/2014/chart" uri="{C3380CC4-5D6E-409C-BE32-E72D297353CC}">
              <c16:uniqueId val="{00000006-B890-4C47-9BC1-A47A8E3116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1362</c:v>
                </c:pt>
                <c:pt idx="3">
                  <c:v>1279</c:v>
                </c:pt>
                <c:pt idx="6">
                  <c:v>1183</c:v>
                </c:pt>
                <c:pt idx="9">
                  <c:v>1056</c:v>
                </c:pt>
                <c:pt idx="12">
                  <c:v>1074</c:v>
                </c:pt>
              </c:numCache>
            </c:numRef>
          </c:val>
          <c:extLst>
            <c:ext xmlns:c16="http://schemas.microsoft.com/office/drawing/2014/chart" uri="{C3380CC4-5D6E-409C-BE32-E72D297353CC}">
              <c16:uniqueId val="{00000007-B890-4C47-9BC1-A47A8E3116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5423</c:v>
                </c:pt>
                <c:pt idx="3">
                  <c:v>5059</c:v>
                </c:pt>
                <c:pt idx="6">
                  <c:v>4685</c:v>
                </c:pt>
                <c:pt idx="9">
                  <c:v>4464</c:v>
                </c:pt>
                <c:pt idx="12">
                  <c:v>4319</c:v>
                </c:pt>
              </c:numCache>
            </c:numRef>
          </c:val>
          <c:extLst>
            <c:ext xmlns:c16="http://schemas.microsoft.com/office/drawing/2014/chart" uri="{C3380CC4-5D6E-409C-BE32-E72D297353CC}">
              <c16:uniqueId val="{00000008-B890-4C47-9BC1-A47A8E3116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50</c:v>
                </c:pt>
                <c:pt idx="3">
                  <c:v>39</c:v>
                </c:pt>
                <c:pt idx="6">
                  <c:v>32</c:v>
                </c:pt>
                <c:pt idx="9">
                  <c:v>25</c:v>
                </c:pt>
                <c:pt idx="12">
                  <c:v>18</c:v>
                </c:pt>
              </c:numCache>
            </c:numRef>
          </c:val>
          <c:extLst>
            <c:ext xmlns:c16="http://schemas.microsoft.com/office/drawing/2014/chart" uri="{C3380CC4-5D6E-409C-BE32-E72D297353CC}">
              <c16:uniqueId val="{00000009-B890-4C47-9BC1-A47A8E3116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13460</c:v>
                </c:pt>
                <c:pt idx="3">
                  <c:v>12821</c:v>
                </c:pt>
                <c:pt idx="6">
                  <c:v>12556</c:v>
                </c:pt>
                <c:pt idx="9">
                  <c:v>11806</c:v>
                </c:pt>
                <c:pt idx="12">
                  <c:v>11516</c:v>
                </c:pt>
              </c:numCache>
            </c:numRef>
          </c:val>
          <c:extLst>
            <c:ext xmlns:c16="http://schemas.microsoft.com/office/drawing/2014/chart" uri="{C3380CC4-5D6E-409C-BE32-E72D297353CC}">
              <c16:uniqueId val="{0000000A-B890-4C47-9BC1-A47A8E3116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3406</c:v>
                </c:pt>
                <c:pt idx="2">
                  <c:v>#N/A</c:v>
                </c:pt>
                <c:pt idx="3">
                  <c:v>#N/A</c:v>
                </c:pt>
                <c:pt idx="4">
                  <c:v>3044</c:v>
                </c:pt>
                <c:pt idx="5">
                  <c:v>#N/A</c:v>
                </c:pt>
                <c:pt idx="6">
                  <c:v>#N/A</c:v>
                </c:pt>
                <c:pt idx="7">
                  <c:v>2434</c:v>
                </c:pt>
                <c:pt idx="8">
                  <c:v>#N/A</c:v>
                </c:pt>
                <c:pt idx="9">
                  <c:v>#N/A</c:v>
                </c:pt>
                <c:pt idx="10">
                  <c:v>1640</c:v>
                </c:pt>
                <c:pt idx="11">
                  <c:v>#N/A</c:v>
                </c:pt>
                <c:pt idx="12">
                  <c:v>#N/A</c:v>
                </c:pt>
                <c:pt idx="13">
                  <c:v>1421</c:v>
                </c:pt>
                <c:pt idx="14">
                  <c:v>#N/A</c:v>
                </c:pt>
              </c:numCache>
            </c:numRef>
          </c:val>
          <c:smooth val="0"/>
          <c:extLst>
            <c:ext xmlns:c16="http://schemas.microsoft.com/office/drawing/2014/chart" uri="{C3380CC4-5D6E-409C-BE32-E72D297353CC}">
              <c16:uniqueId val="{0000000B-B890-4C47-9BC1-A47A8E3116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1885</c:v>
                </c:pt>
                <c:pt idx="1">
                  <c:v>1965</c:v>
                </c:pt>
                <c:pt idx="2">
                  <c:v>2074</c:v>
                </c:pt>
              </c:numCache>
            </c:numRef>
          </c:val>
          <c:extLst>
            <c:ext xmlns:c16="http://schemas.microsoft.com/office/drawing/2014/chart" uri="{C3380CC4-5D6E-409C-BE32-E72D297353CC}">
              <c16:uniqueId val="{00000000-F0BA-4BDF-AD45-0FF0425FCD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411</c:v>
                </c:pt>
                <c:pt idx="1">
                  <c:v>412</c:v>
                </c:pt>
                <c:pt idx="2">
                  <c:v>454</c:v>
                </c:pt>
              </c:numCache>
            </c:numRef>
          </c:val>
          <c:extLst>
            <c:ext xmlns:c16="http://schemas.microsoft.com/office/drawing/2014/chart" uri="{C3380CC4-5D6E-409C-BE32-E72D297353CC}">
              <c16:uniqueId val="{00000001-F0BA-4BDF-AD45-0FF0425FCD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3013</c:v>
                </c:pt>
                <c:pt idx="1">
                  <c:v>3228</c:v>
                </c:pt>
                <c:pt idx="2">
                  <c:v>3180</c:v>
                </c:pt>
              </c:numCache>
            </c:numRef>
          </c:val>
          <c:extLst>
            <c:ext xmlns:c16="http://schemas.microsoft.com/office/drawing/2014/chart" uri="{C3380CC4-5D6E-409C-BE32-E72D297353CC}">
              <c16:uniqueId val="{00000002-F0BA-4BDF-AD45-0FF0425FCD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が、類似団体平均を大幅に下回っており、全国平均及び県平均と比較しても財政力は低い水準である。財政力の基礎となる町税については、人口減少と景気動向から増加が望めない見通しである。組織的に取り組んでいる徴収強化によって町税収納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％を超え、県内トップクラスを維持しており、引き続き徴収強化に努める。また、ふるさと納税など税外収入の確保強化にも取り組んでいる。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団体のうち、合併団体は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団体と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割に満たない。合併団体以外の</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団体は財政力が高い傾向にある。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ポイント減少した。全国平均及び県平均より低い水準だが、類似団体平均を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ポイント上回る。地方債の発行額抑制による公債費の減、人件費の削減など経常経費の縮減のほか、比率算定の分母にあたる経常一般財源等の増加が影響した。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により施設数が多く、施設の統廃合や集約化など、施設管理経費の最適化が喫緊の課題となっている。公共施設等総合管理計画に基づき、既存施設の長寿命化や統廃合を推進し、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6097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28787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80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804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86571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45427"/>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35771</xdr:rowOff>
    </xdr:from>
    <xdr:to>
      <xdr:col>7</xdr:col>
      <xdr:colOff>31750</xdr:colOff>
      <xdr:row>66</xdr:row>
      <xdr:rowOff>137371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122148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施設数が多く、類似団体平均を大幅に上回っており、全国平均及び県平均と比較しても高い水準である。物価高騰や施設の老朽化に伴う維持補修経費の増加などが影響した。保育所・こども園の施設運営を直営で行っていることも平均値との乖離に影響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年度に保育所を民営化する予定である。また、令和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年度に小野田中学校と宮崎中学校を統合、令和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年度には、それぞれ小野田地区のこども園と小学校の統合を予定している。今後も公共施設等総合管理計画に基づき、既存施設の長寿命化や統廃合を推進、経費の縮減に努める。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88988</xdr:rowOff>
    </xdr:from>
    <xdr:to>
      <xdr:col>23</xdr:col>
      <xdr:colOff>133350</xdr:colOff>
      <xdr:row>86</xdr:row>
      <xdr:rowOff>120430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33688"/>
          <a:ext cx="838200" cy="3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83776</xdr:rowOff>
    </xdr:from>
    <xdr:to>
      <xdr:col>19</xdr:col>
      <xdr:colOff>133350</xdr:colOff>
      <xdr:row>86</xdr:row>
      <xdr:rowOff>88988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2847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167739</xdr:rowOff>
    </xdr:from>
    <xdr:to>
      <xdr:col>15</xdr:col>
      <xdr:colOff>82550</xdr:colOff>
      <xdr:row>86</xdr:row>
      <xdr:rowOff>83776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40989"/>
          <a:ext cx="889000" cy="8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30817</xdr:rowOff>
    </xdr:from>
    <xdr:to>
      <xdr:col>11</xdr:col>
      <xdr:colOff>31750</xdr:colOff>
      <xdr:row>85</xdr:row>
      <xdr:rowOff>167739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04067"/>
          <a:ext cx="889000" cy="13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69630</xdr:rowOff>
    </xdr:from>
    <xdr:to>
      <xdr:col>23</xdr:col>
      <xdr:colOff>184150</xdr:colOff>
      <xdr:row>86</xdr:row>
      <xdr:rowOff>171230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41707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8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38188</xdr:rowOff>
    </xdr:from>
    <xdr:to>
      <xdr:col>19</xdr:col>
      <xdr:colOff>184150</xdr:colOff>
      <xdr:row>86</xdr:row>
      <xdr:rowOff>139788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124565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6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32976</xdr:rowOff>
    </xdr:from>
    <xdr:to>
      <xdr:col>15</xdr:col>
      <xdr:colOff>133350</xdr:colOff>
      <xdr:row>86</xdr:row>
      <xdr:rowOff>134576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7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119353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6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116939</xdr:rowOff>
    </xdr:from>
    <xdr:to>
      <xdr:col>11</xdr:col>
      <xdr:colOff>82550</xdr:colOff>
      <xdr:row>86</xdr:row>
      <xdr:rowOff>47089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31866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7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151467</xdr:rowOff>
    </xdr:from>
    <xdr:to>
      <xdr:col>7</xdr:col>
      <xdr:colOff>31750</xdr:colOff>
      <xdr:row>85</xdr:row>
      <xdr:rowOff>81617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66394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3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ポイント上昇したが、類似団体平均及び全国町村平均と比較しても低い水準となっている。引き続き、給与水準の適正化を図っていく。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47171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568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97971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81643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81643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市町村合併により多くの施設を抱えていることや、保育所・こども園の施設運営が直営のため、人口に比する職員数は類似団体平均を大幅に上回っている（類似団体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団体のうち、合併団体は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団体）。定員適正化計画に基づく職員数削減を進めており、人口当たり職員数は減少した。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年度に中新田保育所の民営化、令和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年度におのだひがし園とおのだにし園の統合、令和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年度に東小野田小学校、西小野田小学校、鹿原小学校の統合を予定している。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62684</xdr:rowOff>
    </xdr:from>
    <xdr:to>
      <xdr:col>81</xdr:col>
      <xdr:colOff>44450</xdr:colOff>
      <xdr:row>65</xdr:row>
      <xdr:rowOff>86813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2069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40277</xdr:rowOff>
    </xdr:from>
    <xdr:to>
      <xdr:col>77</xdr:col>
      <xdr:colOff>44450</xdr:colOff>
      <xdr:row>65</xdr:row>
      <xdr:rowOff>86813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184527"/>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635</xdr:rowOff>
    </xdr:from>
    <xdr:to>
      <xdr:col>72</xdr:col>
      <xdr:colOff>203200</xdr:colOff>
      <xdr:row>65</xdr:row>
      <xdr:rowOff>40277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14488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144508</xdr:rowOff>
    </xdr:from>
    <xdr:to>
      <xdr:col>68</xdr:col>
      <xdr:colOff>152400</xdr:colOff>
      <xdr:row>65</xdr:row>
      <xdr:rowOff>635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173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11884</xdr:rowOff>
    </xdr:from>
    <xdr:to>
      <xdr:col>81</xdr:col>
      <xdr:colOff>95250</xdr:colOff>
      <xdr:row>65</xdr:row>
      <xdr:rowOff>113484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155411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36013</xdr:rowOff>
    </xdr:from>
    <xdr:to>
      <xdr:col>77</xdr:col>
      <xdr:colOff>95250</xdr:colOff>
      <xdr:row>65</xdr:row>
      <xdr:rowOff>137613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122390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6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160927</xdr:rowOff>
    </xdr:from>
    <xdr:to>
      <xdr:col>73</xdr:col>
      <xdr:colOff>44450</xdr:colOff>
      <xdr:row>65</xdr:row>
      <xdr:rowOff>91077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75854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121285</xdr:rowOff>
    </xdr:from>
    <xdr:to>
      <xdr:col>68</xdr:col>
      <xdr:colOff>203200</xdr:colOff>
      <xdr:row>65</xdr:row>
      <xdr:rowOff>51435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36212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93708</xdr:rowOff>
    </xdr:from>
    <xdr:to>
      <xdr:col>64</xdr:col>
      <xdr:colOff>152400</xdr:colOff>
      <xdr:row>65</xdr:row>
      <xdr:rowOff>23858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8635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ポイント上昇した。類似団体平均、全国平均及び県平均と比較すると、やや高い水準にある。地方債の発行額抑制に取り組んできた結果が表れ、算定の分子にあたる元利償還金等は減少傾向にある。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道路などインフラ資産が多いため、保全的投資が必要であるが、引き続き地方債発行額抑制に努め、世代間負担の平準化を図り、さらなる比率の改善を目指す。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117348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13462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13462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38625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ポイント減少した。比率算定の分子要素で大きな割合を占める地方債現在高が前年度比約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万円減、公営企業債等繰入見込額が前年度比約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4,500</a:t>
          </a:r>
          <a:r>
            <a:rPr kumimoji="1" lang="ja-JP" altLang="en-US" sz="1300">
              <a:latin typeface="ＭＳ Ｐゴシック" panose="020B0600070205080204" pitchFamily="50" charset="-128"/>
              <a:ea typeface="ＭＳ Ｐゴシック" panose="020B0600070205080204" pitchFamily="50" charset="-128"/>
            </a:rPr>
            <a:t>万円減となったことや、分母要素で標準税収入額の増加などが影響した。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類似団体平均及び全国平均よりも高い水準にあることから、地方債の発行抑制を継続し、事業の取捨選択による将来負担の縮減を進め、財政健全化に努める。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120777</xdr:rowOff>
    </xdr:from>
    <xdr:to>
      <xdr:col>81</xdr:col>
      <xdr:colOff>44450</xdr:colOff>
      <xdr:row>14</xdr:row>
      <xdr:rowOff>147320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2107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49064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49064</xdr:rowOff>
    </xdr:from>
    <xdr:to>
      <xdr:col>72</xdr:col>
      <xdr:colOff>203200</xdr:colOff>
      <xdr:row>15</xdr:row>
      <xdr:rowOff>128693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208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16</xdr:row>
      <xdr:rowOff>14351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0044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69977</xdr:rowOff>
    </xdr:from>
    <xdr:to>
      <xdr:col>81</xdr:col>
      <xdr:colOff>95250</xdr:colOff>
      <xdr:row>15</xdr:row>
      <xdr:rowOff>127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42054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4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169714</xdr:rowOff>
    </xdr:from>
    <xdr:to>
      <xdr:col>73</xdr:col>
      <xdr:colOff>44450</xdr:colOff>
      <xdr:row>15</xdr:row>
      <xdr:rowOff>99864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84641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135001</xdr:rowOff>
    </xdr:from>
    <xdr:to>
      <xdr:col>64</xdr:col>
      <xdr:colOff>152400</xdr:colOff>
      <xdr:row>16</xdr:row>
      <xdr:rowOff>65151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49928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ポイント減少した。類似団体平均、全国平均を上回るが、県平均より低い水準にある。定員適正化計画に基づく人件費削減などの影響で微減となった。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今後は、定年延長を踏まえた新たな計画に基づき、人件費抑制に引き続き取り組んでいく。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数値は類似団体平均、全国平均及び県平均とほぼ同水準にある。利用自粛牧草農地還元作業での委託料が増加したが、経常一般財源等の増加の影響により、数値は微減となった。市町村合併で施設数が多く、施設の統廃合を推進して維持管理経費を最適化する必要がある。また、観光施設に指定管理者制度を導入しているが、競争原理が働かず、コスト削減に結びついてい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2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2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2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5643"/>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ポイント増加した。類似団体平均、全国平均及び県平均と比較しても低い水準にある。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数値の動向としては、少子化により児童手当や医療費給付、保育所、こども園経費が減少している一方、就労系サービス利用の増などで障害者自立支援介護等給付費が増加傾向にある。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567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数値の構成は、繰出金</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％と維持補修費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％である。比率は前年度と比較して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及び県平均のいずれも上回っている。国民健康保険事業のシステム改修等や下水道事業の建設費等に対しての繰出金の増加に伴い、数値は増加した。下水道事業は、処理場のストックマネジメント計画に基づき、ライフサイクルコスト低減を図るとともに、将来的には使用料改定による経営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90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97065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補助費等については、消防・ごみ処理、病院などの業務を行う一部事務組合（大崎地域広域行政事務組合、加美郡保健医療福祉行政事務組合等）への負担金が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割を占めており、各組合においても経費削減や事業運営の健全化を図るなど、市町村の負担軽減を促していく。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49276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地方債発行額の抑制を継続しており、前年度と比較して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ポイント減少した。類似団体平均と比較して高い水準にあるが、全国平均及び県平均よりと同水準まで改善している。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旧町から引き継いだ地方債の返済や市町村合併直後の大型投資事業の返済が進み、経年推移をみると減少幅は小さくなってきているが、今後も地方債発行額の抑制に取り組み、公債費の負担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00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09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092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169926</xdr:rowOff>
    </xdr:from>
    <xdr:to>
      <xdr:col>6</xdr:col>
      <xdr:colOff>171450</xdr:colOff>
      <xdr:row>80</xdr:row>
      <xdr:rowOff>100076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84853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ポイント増加したが、類似団体平均、全国平均及び県平均のいずれも下回る。比率の分子要素は、扶助費、維持補修費、繰出金以外の項目で減少に転じ、経常経費充当一般財源等は約</a:t>
          </a:r>
          <a:r>
            <a:rPr kumimoji="1" lang="en-US" altLang="ja-JP" sz="1300">
              <a:latin typeface="ＭＳ Ｐゴシック" panose="020B0600070205080204" pitchFamily="50" charset="-128"/>
              <a:ea typeface="ＭＳ Ｐゴシック" panose="020B0600070205080204" pitchFamily="50" charset="-128"/>
            </a:rPr>
            <a:t>1,290</a:t>
          </a:r>
          <a:r>
            <a:rPr kumimoji="1" lang="ja-JP" altLang="en-US" sz="1300">
              <a:latin typeface="ＭＳ Ｐゴシック" panose="020B0600070205080204" pitchFamily="50" charset="-128"/>
              <a:ea typeface="ＭＳ Ｐゴシック" panose="020B0600070205080204" pitchFamily="50" charset="-128"/>
            </a:rPr>
            <a:t>万円の減となったことや、比率の分母要素である経常一般財源等が増加しており、各数値の増加に影響した。一般財源の確保と経常経費の縮減が課題となっており、行財政改革を推進していく。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918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91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131210</xdr:rowOff>
    </xdr:from>
    <xdr:to>
      <xdr:col>29</xdr:col>
      <xdr:colOff>127000</xdr:colOff>
      <xdr:row>12</xdr:row>
      <xdr:rowOff>138030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36235"/>
          <a:ext cx="6477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135496</xdr:rowOff>
    </xdr:from>
    <xdr:to>
      <xdr:col>26</xdr:col>
      <xdr:colOff>50800</xdr:colOff>
      <xdr:row>12</xdr:row>
      <xdr:rowOff>138030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0521"/>
          <a:ext cx="698500" cy="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135496</xdr:rowOff>
    </xdr:from>
    <xdr:to>
      <xdr:col>22</xdr:col>
      <xdr:colOff>114300</xdr:colOff>
      <xdr:row>12</xdr:row>
      <xdr:rowOff>147860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40521"/>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147860</xdr:rowOff>
    </xdr:from>
    <xdr:to>
      <xdr:col>18</xdr:col>
      <xdr:colOff>177800</xdr:colOff>
      <xdr:row>14</xdr:row>
      <xdr:rowOff>103340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52885"/>
          <a:ext cx="698500" cy="29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80410</xdr:rowOff>
    </xdr:from>
    <xdr:to>
      <xdr:col>29</xdr:col>
      <xdr:colOff>177800</xdr:colOff>
      <xdr:row>13</xdr:row>
      <xdr:rowOff>10560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96937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87230</xdr:rowOff>
    </xdr:from>
    <xdr:to>
      <xdr:col>26</xdr:col>
      <xdr:colOff>101600</xdr:colOff>
      <xdr:row>13</xdr:row>
      <xdr:rowOff>17380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9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27557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84696</xdr:rowOff>
    </xdr:from>
    <xdr:to>
      <xdr:col>22</xdr:col>
      <xdr:colOff>165100</xdr:colOff>
      <xdr:row>13</xdr:row>
      <xdr:rowOff>14846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25023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5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97060</xdr:rowOff>
    </xdr:from>
    <xdr:to>
      <xdr:col>19</xdr:col>
      <xdr:colOff>38100</xdr:colOff>
      <xdr:row>13</xdr:row>
      <xdr:rowOff>27210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37387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7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52540</xdr:rowOff>
    </xdr:from>
    <xdr:to>
      <xdr:col>15</xdr:col>
      <xdr:colOff>101600</xdr:colOff>
      <xdr:row>14</xdr:row>
      <xdr:rowOff>154140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164317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104108</xdr:rowOff>
    </xdr:from>
    <xdr:to>
      <xdr:col>29</xdr:col>
      <xdr:colOff>127000</xdr:colOff>
      <xdr:row>35</xdr:row>
      <xdr:rowOff>113415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14458"/>
          <a:ext cx="6477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113415</xdr:rowOff>
    </xdr:from>
    <xdr:to>
      <xdr:col>26</xdr:col>
      <xdr:colOff>50800</xdr:colOff>
      <xdr:row>35</xdr:row>
      <xdr:rowOff>234017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3765"/>
          <a:ext cx="698500" cy="120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188232</xdr:rowOff>
    </xdr:from>
    <xdr:to>
      <xdr:col>22</xdr:col>
      <xdr:colOff>114300</xdr:colOff>
      <xdr:row>35</xdr:row>
      <xdr:rowOff>234017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98582"/>
          <a:ext cx="698500" cy="4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158221</xdr:rowOff>
    </xdr:from>
    <xdr:to>
      <xdr:col>18</xdr:col>
      <xdr:colOff>177800</xdr:colOff>
      <xdr:row>35</xdr:row>
      <xdr:rowOff>188232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68571"/>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53308</xdr:rowOff>
    </xdr:from>
    <xdr:to>
      <xdr:col>29</xdr:col>
      <xdr:colOff>177800</xdr:colOff>
      <xdr:row>35</xdr:row>
      <xdr:rowOff>154908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6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241285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62615</xdr:rowOff>
    </xdr:from>
    <xdr:to>
      <xdr:col>26</xdr:col>
      <xdr:colOff>101600</xdr:colOff>
      <xdr:row>35</xdr:row>
      <xdr:rowOff>164215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174392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183217</xdr:rowOff>
    </xdr:from>
    <xdr:to>
      <xdr:col>22</xdr:col>
      <xdr:colOff>165100</xdr:colOff>
      <xdr:row>35</xdr:row>
      <xdr:rowOff>284817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294994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137432</xdr:rowOff>
    </xdr:from>
    <xdr:to>
      <xdr:col>19</xdr:col>
      <xdr:colOff>38100</xdr:colOff>
      <xdr:row>35</xdr:row>
      <xdr:rowOff>239032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4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249209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107421</xdr:rowOff>
    </xdr:from>
    <xdr:to>
      <xdr:col>15</xdr:col>
      <xdr:colOff>101600</xdr:colOff>
      <xdr:row>35</xdr:row>
      <xdr:rowOff>209021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219198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8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149432</xdr:rowOff>
    </xdr:from>
    <xdr:to>
      <xdr:col>24</xdr:col>
      <xdr:colOff>63500</xdr:colOff>
      <xdr:row>31</xdr:row>
      <xdr:rowOff>162919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64382"/>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143015</xdr:rowOff>
    </xdr:from>
    <xdr:to>
      <xdr:col>19</xdr:col>
      <xdr:colOff>177800</xdr:colOff>
      <xdr:row>31</xdr:row>
      <xdr:rowOff>162919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57965"/>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136973</xdr:rowOff>
    </xdr:from>
    <xdr:to>
      <xdr:col>15</xdr:col>
      <xdr:colOff>50800</xdr:colOff>
      <xdr:row>31</xdr:row>
      <xdr:rowOff>143015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5192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136973</xdr:rowOff>
    </xdr:from>
    <xdr:to>
      <xdr:col>10</xdr:col>
      <xdr:colOff>114300</xdr:colOff>
      <xdr:row>34</xdr:row>
      <xdr:rowOff>72884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51923"/>
          <a:ext cx="889000" cy="4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98632</xdr:rowOff>
    </xdr:from>
    <xdr:to>
      <xdr:col>24</xdr:col>
      <xdr:colOff>114300</xdr:colOff>
      <xdr:row>32</xdr:row>
      <xdr:rowOff>28782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112119</xdr:rowOff>
    </xdr:from>
    <xdr:to>
      <xdr:col>20</xdr:col>
      <xdr:colOff>38100</xdr:colOff>
      <xdr:row>32</xdr:row>
      <xdr:rowOff>42269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58796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92215</xdr:rowOff>
    </xdr:from>
    <xdr:to>
      <xdr:col>15</xdr:col>
      <xdr:colOff>101600</xdr:colOff>
      <xdr:row>32</xdr:row>
      <xdr:rowOff>22365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38892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86173</xdr:rowOff>
    </xdr:from>
    <xdr:to>
      <xdr:col>10</xdr:col>
      <xdr:colOff>165100</xdr:colOff>
      <xdr:row>32</xdr:row>
      <xdr:rowOff>16323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32850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22084</xdr:rowOff>
    </xdr:from>
    <xdr:to>
      <xdr:col>6</xdr:col>
      <xdr:colOff>38100</xdr:colOff>
      <xdr:row>34</xdr:row>
      <xdr:rowOff>123684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140211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151139</xdr:rowOff>
    </xdr:from>
    <xdr:to>
      <xdr:col>24</xdr:col>
      <xdr:colOff>63500</xdr:colOff>
      <xdr:row>55</xdr:row>
      <xdr:rowOff>166592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0889"/>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166592</xdr:rowOff>
    </xdr:from>
    <xdr:to>
      <xdr:col>19</xdr:col>
      <xdr:colOff>177800</xdr:colOff>
      <xdr:row>56</xdr:row>
      <xdr:rowOff>46376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6342"/>
          <a:ext cx="889000" cy="5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46376</xdr:rowOff>
    </xdr:from>
    <xdr:to>
      <xdr:col>15</xdr:col>
      <xdr:colOff>50800</xdr:colOff>
      <xdr:row>56</xdr:row>
      <xdr:rowOff>128132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576"/>
          <a:ext cx="8890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162761</xdr:rowOff>
    </xdr:from>
    <xdr:to>
      <xdr:col>10</xdr:col>
      <xdr:colOff>114300</xdr:colOff>
      <xdr:row>56</xdr:row>
      <xdr:rowOff>128132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92511"/>
          <a:ext cx="889000" cy="1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100339</xdr:rowOff>
    </xdr:from>
    <xdr:to>
      <xdr:col>24</xdr:col>
      <xdr:colOff>114300</xdr:colOff>
      <xdr:row>56</xdr:row>
      <xdr:rowOff>30489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123216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115792</xdr:rowOff>
    </xdr:from>
    <xdr:to>
      <xdr:col>20</xdr:col>
      <xdr:colOff>38100</xdr:colOff>
      <xdr:row>56</xdr:row>
      <xdr:rowOff>45942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62469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2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167026</xdr:rowOff>
    </xdr:from>
    <xdr:to>
      <xdr:col>15</xdr:col>
      <xdr:colOff>101600</xdr:colOff>
      <xdr:row>56</xdr:row>
      <xdr:rowOff>97176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77332</xdr:rowOff>
    </xdr:from>
    <xdr:to>
      <xdr:col>10</xdr:col>
      <xdr:colOff>165100</xdr:colOff>
      <xdr:row>57</xdr:row>
      <xdr:rowOff>7482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24009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111961</xdr:rowOff>
    </xdr:from>
    <xdr:to>
      <xdr:col>6</xdr:col>
      <xdr:colOff>38100</xdr:colOff>
      <xdr:row>56</xdr:row>
      <xdr:rowOff>42111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58638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1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150520</xdr:rowOff>
    </xdr:from>
    <xdr:to>
      <xdr:col>24</xdr:col>
      <xdr:colOff>63500</xdr:colOff>
      <xdr:row>74</xdr:row>
      <xdr:rowOff>26467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66370"/>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78663</xdr:rowOff>
    </xdr:from>
    <xdr:to>
      <xdr:col>19</xdr:col>
      <xdr:colOff>177800</xdr:colOff>
      <xdr:row>74</xdr:row>
      <xdr:rowOff>26467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423063"/>
          <a:ext cx="889000" cy="29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78663</xdr:rowOff>
    </xdr:from>
    <xdr:to>
      <xdr:col>15</xdr:col>
      <xdr:colOff>50800</xdr:colOff>
      <xdr:row>73</xdr:row>
      <xdr:rowOff>6883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423063"/>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6883</xdr:rowOff>
    </xdr:from>
    <xdr:to>
      <xdr:col>10</xdr:col>
      <xdr:colOff>114300</xdr:colOff>
      <xdr:row>75</xdr:row>
      <xdr:rowOff>13741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22733"/>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99720</xdr:rowOff>
    </xdr:from>
    <xdr:to>
      <xdr:col>24</xdr:col>
      <xdr:colOff>114300</xdr:colOff>
      <xdr:row>74</xdr:row>
      <xdr:rowOff>29870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122597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147117</xdr:rowOff>
    </xdr:from>
    <xdr:to>
      <xdr:col>20</xdr:col>
      <xdr:colOff>38100</xdr:colOff>
      <xdr:row>74</xdr:row>
      <xdr:rowOff>77267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93794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27863</xdr:rowOff>
    </xdr:from>
    <xdr:to>
      <xdr:col>15</xdr:col>
      <xdr:colOff>101600</xdr:colOff>
      <xdr:row>72</xdr:row>
      <xdr:rowOff>129463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145990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127533</xdr:rowOff>
    </xdr:from>
    <xdr:to>
      <xdr:col>10</xdr:col>
      <xdr:colOff>165100</xdr:colOff>
      <xdr:row>73</xdr:row>
      <xdr:rowOff>57683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74210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134391</xdr:rowOff>
    </xdr:from>
    <xdr:to>
      <xdr:col>6</xdr:col>
      <xdr:colOff>38100</xdr:colOff>
      <xdr:row>75</xdr:row>
      <xdr:rowOff>64541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81068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66934</xdr:rowOff>
    </xdr:from>
    <xdr:to>
      <xdr:col>24</xdr:col>
      <xdr:colOff>63500</xdr:colOff>
      <xdr:row>96</xdr:row>
      <xdr:rowOff>151588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6134"/>
          <a:ext cx="838200" cy="8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162616</xdr:rowOff>
    </xdr:from>
    <xdr:to>
      <xdr:col>19</xdr:col>
      <xdr:colOff>177800</xdr:colOff>
      <xdr:row>96</xdr:row>
      <xdr:rowOff>151588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50366"/>
          <a:ext cx="889000" cy="1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162616</xdr:rowOff>
    </xdr:from>
    <xdr:to>
      <xdr:col>15</xdr:col>
      <xdr:colOff>50800</xdr:colOff>
      <xdr:row>97</xdr:row>
      <xdr:rowOff>151445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0366"/>
          <a:ext cx="889000" cy="3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93123</xdr:rowOff>
    </xdr:from>
    <xdr:to>
      <xdr:col>10</xdr:col>
      <xdr:colOff>114300</xdr:colOff>
      <xdr:row>97</xdr:row>
      <xdr:rowOff>151445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23773"/>
          <a:ext cx="889000" cy="5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16134</xdr:rowOff>
    </xdr:from>
    <xdr:to>
      <xdr:col>24</xdr:col>
      <xdr:colOff>114300</xdr:colOff>
      <xdr:row>96</xdr:row>
      <xdr:rowOff>117734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166011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100788</xdr:rowOff>
    </xdr:from>
    <xdr:to>
      <xdr:col>20</xdr:col>
      <xdr:colOff>38100</xdr:colOff>
      <xdr:row>97</xdr:row>
      <xdr:rowOff>30938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22065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111816</xdr:rowOff>
    </xdr:from>
    <xdr:to>
      <xdr:col>15</xdr:col>
      <xdr:colOff>101600</xdr:colOff>
      <xdr:row>96</xdr:row>
      <xdr:rowOff>41966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100645</xdr:rowOff>
    </xdr:from>
    <xdr:to>
      <xdr:col>10</xdr:col>
      <xdr:colOff>165100</xdr:colOff>
      <xdr:row>98</xdr:row>
      <xdr:rowOff>30795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42323</xdr:rowOff>
    </xdr:from>
    <xdr:to>
      <xdr:col>6</xdr:col>
      <xdr:colOff>38100</xdr:colOff>
      <xdr:row>97</xdr:row>
      <xdr:rowOff>143923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160450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48493</xdr:rowOff>
    </xdr:from>
    <xdr:to>
      <xdr:col>55</xdr:col>
      <xdr:colOff>0</xdr:colOff>
      <xdr:row>36</xdr:row>
      <xdr:rowOff>79912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0693"/>
          <a:ext cx="8382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1772</xdr:rowOff>
    </xdr:from>
    <xdr:to>
      <xdr:col>50</xdr:col>
      <xdr:colOff>114300</xdr:colOff>
      <xdr:row>36</xdr:row>
      <xdr:rowOff>48493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73972"/>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38888</xdr:rowOff>
    </xdr:from>
    <xdr:to>
      <xdr:col>45</xdr:col>
      <xdr:colOff>177800</xdr:colOff>
      <xdr:row>36</xdr:row>
      <xdr:rowOff>1772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96738"/>
          <a:ext cx="889000" cy="4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38888</xdr:rowOff>
    </xdr:from>
    <xdr:to>
      <xdr:col>41</xdr:col>
      <xdr:colOff>50800</xdr:colOff>
      <xdr:row>36</xdr:row>
      <xdr:rowOff>111889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96738"/>
          <a:ext cx="889000" cy="5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29112</xdr:rowOff>
    </xdr:from>
    <xdr:to>
      <xdr:col>55</xdr:col>
      <xdr:colOff>50800</xdr:colOff>
      <xdr:row>36</xdr:row>
      <xdr:rowOff>130712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51989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169143</xdr:rowOff>
    </xdr:from>
    <xdr:to>
      <xdr:col>50</xdr:col>
      <xdr:colOff>165100</xdr:colOff>
      <xdr:row>36</xdr:row>
      <xdr:rowOff>99293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122422</xdr:rowOff>
    </xdr:from>
    <xdr:to>
      <xdr:col>46</xdr:col>
      <xdr:colOff>38100</xdr:colOff>
      <xdr:row>36</xdr:row>
      <xdr:rowOff>52572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69099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9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159538</xdr:rowOff>
    </xdr:from>
    <xdr:to>
      <xdr:col>41</xdr:col>
      <xdr:colOff>101600</xdr:colOff>
      <xdr:row>33</xdr:row>
      <xdr:rowOff>89688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106215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2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61089</xdr:rowOff>
    </xdr:from>
    <xdr:to>
      <xdr:col>36</xdr:col>
      <xdr:colOff>165100</xdr:colOff>
      <xdr:row>36</xdr:row>
      <xdr:rowOff>162689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29810</xdr:rowOff>
    </xdr:from>
    <xdr:to>
      <xdr:col>55</xdr:col>
      <xdr:colOff>0</xdr:colOff>
      <xdr:row>56</xdr:row>
      <xdr:rowOff>31306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31010"/>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14704</xdr:rowOff>
    </xdr:from>
    <xdr:to>
      <xdr:col>50</xdr:col>
      <xdr:colOff>114300</xdr:colOff>
      <xdr:row>56</xdr:row>
      <xdr:rowOff>29810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15904"/>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14704</xdr:rowOff>
    </xdr:from>
    <xdr:to>
      <xdr:col>45</xdr:col>
      <xdr:colOff>177800</xdr:colOff>
      <xdr:row>56</xdr:row>
      <xdr:rowOff>58042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15904"/>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100791</xdr:rowOff>
    </xdr:from>
    <xdr:to>
      <xdr:col>41</xdr:col>
      <xdr:colOff>50800</xdr:colOff>
      <xdr:row>56</xdr:row>
      <xdr:rowOff>58042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30541"/>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151956</xdr:rowOff>
    </xdr:from>
    <xdr:to>
      <xdr:col>55</xdr:col>
      <xdr:colOff>50800</xdr:colOff>
      <xdr:row>56</xdr:row>
      <xdr:rowOff>82106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3383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150460</xdr:rowOff>
    </xdr:from>
    <xdr:to>
      <xdr:col>50</xdr:col>
      <xdr:colOff>165100</xdr:colOff>
      <xdr:row>56</xdr:row>
      <xdr:rowOff>80610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97137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135354</xdr:rowOff>
    </xdr:from>
    <xdr:to>
      <xdr:col>46</xdr:col>
      <xdr:colOff>38100</xdr:colOff>
      <xdr:row>56</xdr:row>
      <xdr:rowOff>65504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82031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7242</xdr:rowOff>
    </xdr:from>
    <xdr:to>
      <xdr:col>41</xdr:col>
      <xdr:colOff>101600</xdr:colOff>
      <xdr:row>56</xdr:row>
      <xdr:rowOff>108842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49991</xdr:rowOff>
    </xdr:from>
    <xdr:to>
      <xdr:col>36</xdr:col>
      <xdr:colOff>165100</xdr:colOff>
      <xdr:row>55</xdr:row>
      <xdr:rowOff>151591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168118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50753</xdr:rowOff>
    </xdr:from>
    <xdr:to>
      <xdr:col>55</xdr:col>
      <xdr:colOff>0</xdr:colOff>
      <xdr:row>79</xdr:row>
      <xdr:rowOff>95962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95303"/>
          <a:ext cx="838200" cy="4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95962</xdr:rowOff>
    </xdr:from>
    <xdr:to>
      <xdr:col>50</xdr:col>
      <xdr:colOff>114300</xdr:colOff>
      <xdr:row>79</xdr:row>
      <xdr:rowOff>96354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64051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77326</xdr:rowOff>
    </xdr:from>
    <xdr:to>
      <xdr:col>45</xdr:col>
      <xdr:colOff>177800</xdr:colOff>
      <xdr:row>79</xdr:row>
      <xdr:rowOff>96354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21876"/>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77326</xdr:rowOff>
    </xdr:from>
    <xdr:to>
      <xdr:col>41</xdr:col>
      <xdr:colOff>50800</xdr:colOff>
      <xdr:row>79</xdr:row>
      <xdr:rowOff>94895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621876"/>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171403</xdr:rowOff>
    </xdr:from>
    <xdr:to>
      <xdr:col>55</xdr:col>
      <xdr:colOff>50800</xdr:colOff>
      <xdr:row>79</xdr:row>
      <xdr:rowOff>101553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86330</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5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45162</xdr:rowOff>
    </xdr:from>
    <xdr:to>
      <xdr:col>50</xdr:col>
      <xdr:colOff>165100</xdr:colOff>
      <xdr:row>79</xdr:row>
      <xdr:rowOff>146762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137889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8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45554</xdr:rowOff>
    </xdr:from>
    <xdr:to>
      <xdr:col>46</xdr:col>
      <xdr:colOff>38100</xdr:colOff>
      <xdr:row>79</xdr:row>
      <xdr:rowOff>147154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138281</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26526</xdr:rowOff>
    </xdr:from>
    <xdr:to>
      <xdr:col>41</xdr:col>
      <xdr:colOff>101600</xdr:colOff>
      <xdr:row>79</xdr:row>
      <xdr:rowOff>128126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119253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6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44095</xdr:rowOff>
    </xdr:from>
    <xdr:to>
      <xdr:col>36</xdr:col>
      <xdr:colOff>165100</xdr:colOff>
      <xdr:row>79</xdr:row>
      <xdr:rowOff>145695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136822</xdr:rowOff>
    </xdr:from>
    <xdr:ext cx="378565"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83017" y="136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142867</xdr:rowOff>
    </xdr:from>
    <xdr:to>
      <xdr:col>55</xdr:col>
      <xdr:colOff>0</xdr:colOff>
      <xdr:row>95</xdr:row>
      <xdr:rowOff>154995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430617"/>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81984</xdr:rowOff>
    </xdr:from>
    <xdr:to>
      <xdr:col>50</xdr:col>
      <xdr:colOff>114300</xdr:colOff>
      <xdr:row>95</xdr:row>
      <xdr:rowOff>142867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369734"/>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81984</xdr:rowOff>
    </xdr:from>
    <xdr:to>
      <xdr:col>45</xdr:col>
      <xdr:colOff>177800</xdr:colOff>
      <xdr:row>95</xdr:row>
      <xdr:rowOff>169025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69734"/>
          <a:ext cx="889000" cy="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12968</xdr:rowOff>
    </xdr:from>
    <xdr:to>
      <xdr:col>41</xdr:col>
      <xdr:colOff>50800</xdr:colOff>
      <xdr:row>95</xdr:row>
      <xdr:rowOff>169025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300718"/>
          <a:ext cx="8890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104195</xdr:rowOff>
    </xdr:from>
    <xdr:to>
      <xdr:col>55</xdr:col>
      <xdr:colOff>50800</xdr:colOff>
      <xdr:row>96</xdr:row>
      <xdr:rowOff>34345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3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127072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92067</xdr:rowOff>
    </xdr:from>
    <xdr:to>
      <xdr:col>50</xdr:col>
      <xdr:colOff>165100</xdr:colOff>
      <xdr:row>96</xdr:row>
      <xdr:rowOff>22217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38744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1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31184</xdr:rowOff>
    </xdr:from>
    <xdr:to>
      <xdr:col>46</xdr:col>
      <xdr:colOff>38100</xdr:colOff>
      <xdr:row>95</xdr:row>
      <xdr:rowOff>132784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149311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9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118225</xdr:rowOff>
    </xdr:from>
    <xdr:to>
      <xdr:col>41</xdr:col>
      <xdr:colOff>101600</xdr:colOff>
      <xdr:row>96</xdr:row>
      <xdr:rowOff>48375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64902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133618</xdr:rowOff>
    </xdr:from>
    <xdr:to>
      <xdr:col>36</xdr:col>
      <xdr:colOff>165100</xdr:colOff>
      <xdr:row>95</xdr:row>
      <xdr:rowOff>63768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80295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0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56686</xdr:rowOff>
    </xdr:from>
    <xdr:to>
      <xdr:col>85</xdr:col>
      <xdr:colOff>127000</xdr:colOff>
      <xdr:row>38</xdr:row>
      <xdr:rowOff>99254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571786"/>
          <a:ext cx="8382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56686</xdr:rowOff>
    </xdr:from>
    <xdr:to>
      <xdr:col>81</xdr:col>
      <xdr:colOff>50800</xdr:colOff>
      <xdr:row>39</xdr:row>
      <xdr:rowOff>20191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571786"/>
          <a:ext cx="889000" cy="1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121003</xdr:rowOff>
    </xdr:from>
    <xdr:to>
      <xdr:col>76</xdr:col>
      <xdr:colOff>114300</xdr:colOff>
      <xdr:row>39</xdr:row>
      <xdr:rowOff>20191</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36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121003</xdr:rowOff>
    </xdr:from>
    <xdr:to>
      <xdr:col>71</xdr:col>
      <xdr:colOff>177800</xdr:colOff>
      <xdr:row>39</xdr:row>
      <xdr:rowOff>3536</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636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48454</xdr:rowOff>
    </xdr:from>
    <xdr:to>
      <xdr:col>85</xdr:col>
      <xdr:colOff>177800</xdr:colOff>
      <xdr:row>38</xdr:row>
      <xdr:rowOff>150054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5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71331</xdr:rowOff>
    </xdr:from>
    <xdr:ext cx="534377"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4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5886</xdr:rowOff>
    </xdr:from>
    <xdr:to>
      <xdr:col>81</xdr:col>
      <xdr:colOff>101600</xdr:colOff>
      <xdr:row>38</xdr:row>
      <xdr:rowOff>107486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5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124013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14111" y="62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140841</xdr:rowOff>
    </xdr:from>
    <xdr:to>
      <xdr:col>76</xdr:col>
      <xdr:colOff>165100</xdr:colOff>
      <xdr:row>39</xdr:row>
      <xdr:rowOff>70991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87518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70203</xdr:rowOff>
    </xdr:from>
    <xdr:to>
      <xdr:col>72</xdr:col>
      <xdr:colOff>38100</xdr:colOff>
      <xdr:row>39</xdr:row>
      <xdr:rowOff>353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16881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124186</xdr:rowOff>
    </xdr:from>
    <xdr:to>
      <xdr:col>67</xdr:col>
      <xdr:colOff>101600</xdr:colOff>
      <xdr:row>39</xdr:row>
      <xdr:rowOff>54336</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70863</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1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161207</xdr:rowOff>
    </xdr:from>
    <xdr:to>
      <xdr:col>85</xdr:col>
      <xdr:colOff>127000</xdr:colOff>
      <xdr:row>71</xdr:row>
      <xdr:rowOff>169704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334157"/>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134100</xdr:rowOff>
    </xdr:from>
    <xdr:to>
      <xdr:col>81</xdr:col>
      <xdr:colOff>50800</xdr:colOff>
      <xdr:row>71</xdr:row>
      <xdr:rowOff>161207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307050"/>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88227</xdr:rowOff>
    </xdr:from>
    <xdr:to>
      <xdr:col>76</xdr:col>
      <xdr:colOff>114300</xdr:colOff>
      <xdr:row>71</xdr:row>
      <xdr:rowOff>134100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26117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63309</xdr:rowOff>
    </xdr:from>
    <xdr:to>
      <xdr:col>71</xdr:col>
      <xdr:colOff>177800</xdr:colOff>
      <xdr:row>71</xdr:row>
      <xdr:rowOff>88227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236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118904</xdr:rowOff>
    </xdr:from>
    <xdr:to>
      <xdr:col>85</xdr:col>
      <xdr:colOff>177800</xdr:colOff>
      <xdr:row>72</xdr:row>
      <xdr:rowOff>49054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2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141781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1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110407</xdr:rowOff>
    </xdr:from>
    <xdr:to>
      <xdr:col>81</xdr:col>
      <xdr:colOff>101600</xdr:colOff>
      <xdr:row>72</xdr:row>
      <xdr:rowOff>40557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2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57084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0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83300</xdr:rowOff>
    </xdr:from>
    <xdr:to>
      <xdr:col>76</xdr:col>
      <xdr:colOff>165100</xdr:colOff>
      <xdr:row>72</xdr:row>
      <xdr:rowOff>13450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29977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37427</xdr:rowOff>
    </xdr:from>
    <xdr:to>
      <xdr:col>72</xdr:col>
      <xdr:colOff>38100</xdr:colOff>
      <xdr:row>71</xdr:row>
      <xdr:rowOff>139027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155554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1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12509</xdr:rowOff>
    </xdr:from>
    <xdr:to>
      <xdr:col>67</xdr:col>
      <xdr:colOff>101600</xdr:colOff>
      <xdr:row>71</xdr:row>
      <xdr:rowOff>114109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130636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127943</xdr:rowOff>
    </xdr:from>
    <xdr:to>
      <xdr:col>85</xdr:col>
      <xdr:colOff>127000</xdr:colOff>
      <xdr:row>98</xdr:row>
      <xdr:rowOff>137429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30043"/>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127943</xdr:rowOff>
    </xdr:from>
    <xdr:to>
      <xdr:col>81</xdr:col>
      <xdr:colOff>50800</xdr:colOff>
      <xdr:row>98</xdr:row>
      <xdr:rowOff>143472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30043"/>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143472</xdr:rowOff>
    </xdr:from>
    <xdr:to>
      <xdr:col>76</xdr:col>
      <xdr:colOff>114300</xdr:colOff>
      <xdr:row>99</xdr:row>
      <xdr:rowOff>18755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45572"/>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18755</xdr:rowOff>
    </xdr:from>
    <xdr:to>
      <xdr:col>71</xdr:col>
      <xdr:colOff>177800</xdr:colOff>
      <xdr:row>99</xdr:row>
      <xdr:rowOff>31443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92305"/>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86629</xdr:rowOff>
    </xdr:from>
    <xdr:to>
      <xdr:col>85</xdr:col>
      <xdr:colOff>177800</xdr:colOff>
      <xdr:row>99</xdr:row>
      <xdr:rowOff>16779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77143</xdr:rowOff>
    </xdr:from>
    <xdr:to>
      <xdr:col>81</xdr:col>
      <xdr:colOff>101600</xdr:colOff>
      <xdr:row>99</xdr:row>
      <xdr:rowOff>7293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169870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92672</xdr:rowOff>
    </xdr:from>
    <xdr:to>
      <xdr:col>76</xdr:col>
      <xdr:colOff>165100</xdr:colOff>
      <xdr:row>99</xdr:row>
      <xdr:rowOff>22822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13949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139405</xdr:rowOff>
    </xdr:from>
    <xdr:to>
      <xdr:col>72</xdr:col>
      <xdr:colOff>38100</xdr:colOff>
      <xdr:row>99</xdr:row>
      <xdr:rowOff>69555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60682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3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152093</xdr:rowOff>
    </xdr:from>
    <xdr:to>
      <xdr:col>67</xdr:col>
      <xdr:colOff>101600</xdr:colOff>
      <xdr:row>99</xdr:row>
      <xdr:rowOff>82243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73370</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15048</xdr:rowOff>
    </xdr:from>
    <xdr:to>
      <xdr:col>116</xdr:col>
      <xdr:colOff>63500</xdr:colOff>
      <xdr:row>59</xdr:row>
      <xdr:rowOff>16387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3059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16387</xdr:rowOff>
    </xdr:from>
    <xdr:to>
      <xdr:col>111</xdr:col>
      <xdr:colOff>177800</xdr:colOff>
      <xdr:row>59</xdr:row>
      <xdr:rowOff>17660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3193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17660</xdr:rowOff>
    </xdr:from>
    <xdr:to>
      <xdr:col>107</xdr:col>
      <xdr:colOff>50800</xdr:colOff>
      <xdr:row>59</xdr:row>
      <xdr:rowOff>19293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332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19293</xdr:rowOff>
    </xdr:from>
    <xdr:to>
      <xdr:col>102</xdr:col>
      <xdr:colOff>114300</xdr:colOff>
      <xdr:row>59</xdr:row>
      <xdr:rowOff>20762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3484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135698</xdr:rowOff>
    </xdr:from>
    <xdr:to>
      <xdr:col>116</xdr:col>
      <xdr:colOff>114300</xdr:colOff>
      <xdr:row>59</xdr:row>
      <xdr:rowOff>65848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137037</xdr:rowOff>
    </xdr:from>
    <xdr:to>
      <xdr:col>112</xdr:col>
      <xdr:colOff>38100</xdr:colOff>
      <xdr:row>59</xdr:row>
      <xdr:rowOff>67187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58314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7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138310</xdr:rowOff>
    </xdr:from>
    <xdr:to>
      <xdr:col>107</xdr:col>
      <xdr:colOff>101600</xdr:colOff>
      <xdr:row>59</xdr:row>
      <xdr:rowOff>68460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59587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139943</xdr:rowOff>
    </xdr:from>
    <xdr:to>
      <xdr:col>102</xdr:col>
      <xdr:colOff>165100</xdr:colOff>
      <xdr:row>59</xdr:row>
      <xdr:rowOff>70093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61220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141412</xdr:rowOff>
    </xdr:from>
    <xdr:to>
      <xdr:col>98</xdr:col>
      <xdr:colOff>38100</xdr:colOff>
      <xdr:row>59</xdr:row>
      <xdr:rowOff>71562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88089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90963</xdr:rowOff>
    </xdr:from>
    <xdr:to>
      <xdr:col>116</xdr:col>
      <xdr:colOff>63500</xdr:colOff>
      <xdr:row>72</xdr:row>
      <xdr:rowOff>2174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263913"/>
          <a:ext cx="838200" cy="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2174</xdr:rowOff>
    </xdr:from>
    <xdr:to>
      <xdr:col>111</xdr:col>
      <xdr:colOff>177800</xdr:colOff>
      <xdr:row>72</xdr:row>
      <xdr:rowOff>45220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346574"/>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45220</xdr:rowOff>
    </xdr:from>
    <xdr:to>
      <xdr:col>107</xdr:col>
      <xdr:colOff>50800</xdr:colOff>
      <xdr:row>72</xdr:row>
      <xdr:rowOff>106530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38962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84356</xdr:rowOff>
    </xdr:from>
    <xdr:to>
      <xdr:col>102</xdr:col>
      <xdr:colOff>114300</xdr:colOff>
      <xdr:row>72</xdr:row>
      <xdr:rowOff>106530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42875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40163</xdr:rowOff>
    </xdr:from>
    <xdr:to>
      <xdr:col>116</xdr:col>
      <xdr:colOff>114300</xdr:colOff>
      <xdr:row>71</xdr:row>
      <xdr:rowOff>141763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2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134305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1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122824</xdr:rowOff>
    </xdr:from>
    <xdr:to>
      <xdr:col>112</xdr:col>
      <xdr:colOff>38100</xdr:colOff>
      <xdr:row>72</xdr:row>
      <xdr:rowOff>52974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69501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07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165870</xdr:rowOff>
    </xdr:from>
    <xdr:to>
      <xdr:col>107</xdr:col>
      <xdr:colOff>101600</xdr:colOff>
      <xdr:row>72</xdr:row>
      <xdr:rowOff>96020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3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1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55730</xdr:rowOff>
    </xdr:from>
    <xdr:to>
      <xdr:col>102</xdr:col>
      <xdr:colOff>165100</xdr:colOff>
      <xdr:row>72</xdr:row>
      <xdr:rowOff>157330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2407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1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33556</xdr:rowOff>
    </xdr:from>
    <xdr:to>
      <xdr:col>98</xdr:col>
      <xdr:colOff>38100</xdr:colOff>
      <xdr:row>72</xdr:row>
      <xdr:rowOff>135156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151683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1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646,256</a:t>
          </a:r>
          <a:r>
            <a:rPr kumimoji="1" lang="ja-JP" altLang="en-US" sz="1300">
              <a:latin typeface="ＭＳ Ｐゴシック" panose="020B0600070205080204" pitchFamily="50" charset="-128"/>
              <a:ea typeface="ＭＳ Ｐゴシック" panose="020B0600070205080204" pitchFamily="50" charset="-128"/>
            </a:rPr>
            <a:t>円となっており、義務的経費である人件費、扶助費及び公債費の合計額が</a:t>
          </a:r>
          <a:r>
            <a:rPr kumimoji="1" lang="en-US" altLang="ja-JP" sz="1300">
              <a:latin typeface="ＭＳ Ｐゴシック" panose="020B0600070205080204" pitchFamily="50" charset="-128"/>
              <a:ea typeface="ＭＳ Ｐゴシック" panose="020B0600070205080204" pitchFamily="50" charset="-128"/>
            </a:rPr>
            <a:t>267,422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％）で、投資的経費である普通建設事業費、災害復旧費の合計額は</a:t>
          </a:r>
          <a:r>
            <a:rPr kumimoji="1" lang="en-US" altLang="ja-JP" sz="1300">
              <a:latin typeface="ＭＳ Ｐゴシック" panose="020B0600070205080204" pitchFamily="50" charset="-128"/>
              <a:ea typeface="ＭＳ Ｐゴシック" panose="020B0600070205080204" pitchFamily="50" charset="-128"/>
            </a:rPr>
            <a:t>75,857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％）となっている。住民一人当たりのコストが最も高いのは人件費の</a:t>
          </a:r>
          <a:r>
            <a:rPr kumimoji="1" lang="en-US" altLang="ja-JP" sz="1300">
              <a:latin typeface="ＭＳ Ｐゴシック" panose="020B0600070205080204" pitchFamily="50" charset="-128"/>
              <a:ea typeface="ＭＳ Ｐゴシック" panose="020B0600070205080204" pitchFamily="50" charset="-128"/>
            </a:rPr>
            <a:t>120,904</a:t>
          </a:r>
          <a:r>
            <a:rPr kumimoji="1" lang="ja-JP" altLang="en-US" sz="1300">
              <a:latin typeface="ＭＳ Ｐゴシック" panose="020B0600070205080204" pitchFamily="50" charset="-128"/>
              <a:ea typeface="ＭＳ Ｐゴシック" panose="020B0600070205080204" pitchFamily="50" charset="-128"/>
            </a:rPr>
            <a:t>円で、次いで物件費の</a:t>
          </a:r>
          <a:r>
            <a:rPr kumimoji="1" lang="en-US" altLang="ja-JP" sz="1300">
              <a:latin typeface="ＭＳ Ｐゴシック" panose="020B0600070205080204" pitchFamily="50" charset="-128"/>
              <a:ea typeface="ＭＳ Ｐゴシック" panose="020B0600070205080204" pitchFamily="50" charset="-128"/>
            </a:rPr>
            <a:t>104,999</a:t>
          </a:r>
          <a:r>
            <a:rPr kumimoji="1" lang="ja-JP" altLang="en-US" sz="1300">
              <a:latin typeface="ＭＳ Ｐゴシック" panose="020B0600070205080204" pitchFamily="50" charset="-128"/>
              <a:ea typeface="ＭＳ Ｐゴシック" panose="020B0600070205080204" pitchFamily="50" charset="-128"/>
            </a:rPr>
            <a:t>円、補助費等の</a:t>
          </a:r>
          <a:r>
            <a:rPr kumimoji="1" lang="en-US" altLang="ja-JP" sz="1300">
              <a:latin typeface="ＭＳ Ｐゴシック" panose="020B0600070205080204" pitchFamily="50" charset="-128"/>
              <a:ea typeface="ＭＳ Ｐゴシック" panose="020B0600070205080204" pitchFamily="50" charset="-128"/>
            </a:rPr>
            <a:t>88,077</a:t>
          </a:r>
          <a:r>
            <a:rPr kumimoji="1" lang="ja-JP" altLang="en-US" sz="1300">
              <a:latin typeface="ＭＳ Ｐゴシック" panose="020B0600070205080204" pitchFamily="50" charset="-128"/>
              <a:ea typeface="ＭＳ Ｐゴシック" panose="020B0600070205080204" pitchFamily="50" charset="-128"/>
            </a:rPr>
            <a:t>円と続いており、いずれも類似団体平均と比較して高い水準にある。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前年度と比較して増減の大きい項目の要因は次のとおりである。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・扶助費（前年比＋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％）：経済対策として、住民税非課税世帯への給付金の増加のほか、地域型保育給付費の増加が要因である。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・維持補修費（前年比＋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％）：町道などの維持補修工事の増加が要因である。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・補助費（前年比▲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％）：事業者支援助成金の終了に伴う減少が要因である。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69161</xdr:rowOff>
    </xdr:from>
    <xdr:to>
      <xdr:col>24</xdr:col>
      <xdr:colOff>62865</xdr:colOff>
      <xdr:row>38</xdr:row>
      <xdr:rowOff>97572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4111"/>
          <a:ext cx="1270" cy="122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101399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97572</xdr:rowOff>
    </xdr:from>
    <xdr:to>
      <xdr:col>24</xdr:col>
      <xdr:colOff>152400</xdr:colOff>
      <xdr:row>38</xdr:row>
      <xdr:rowOff>97572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15838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69161</xdr:rowOff>
    </xdr:from>
    <xdr:to>
      <xdr:col>24</xdr:col>
      <xdr:colOff>152400</xdr:colOff>
      <xdr:row>31</xdr:row>
      <xdr:rowOff>69161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69161</xdr:rowOff>
    </xdr:from>
    <xdr:to>
      <xdr:col>24</xdr:col>
      <xdr:colOff>63500</xdr:colOff>
      <xdr:row>32</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84111"/>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66366</xdr:rowOff>
    </xdr:from>
    <xdr:to>
      <xdr:col>24</xdr:col>
      <xdr:colOff>114300</xdr:colOff>
      <xdr:row>35</xdr:row>
      <xdr:rowOff>167966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6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xdr:rowOff>
    </xdr:from>
    <xdr:to>
      <xdr:col>19</xdr:col>
      <xdr:colOff>177800</xdr:colOff>
      <xdr:row>32</xdr:row>
      <xdr:rowOff>46301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88940"/>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103596</xdr:rowOff>
    </xdr:from>
    <xdr:to>
      <xdr:col>20</xdr:col>
      <xdr:colOff>38100</xdr:colOff>
      <xdr:row>36</xdr:row>
      <xdr:rowOff>33746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24873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152110</xdr:rowOff>
    </xdr:from>
    <xdr:to>
      <xdr:col>15</xdr:col>
      <xdr:colOff>50800</xdr:colOff>
      <xdr:row>32</xdr:row>
      <xdr:rowOff>46301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67060"/>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97391</xdr:rowOff>
    </xdr:from>
    <xdr:to>
      <xdr:col>15</xdr:col>
      <xdr:colOff>101600</xdr:colOff>
      <xdr:row>36</xdr:row>
      <xdr:rowOff>27541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18668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28339</xdr:rowOff>
    </xdr:from>
    <xdr:to>
      <xdr:col>10</xdr:col>
      <xdr:colOff>114300</xdr:colOff>
      <xdr:row>31</xdr:row>
      <xdr:rowOff>152110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43289"/>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112087</xdr:rowOff>
    </xdr:from>
    <xdr:to>
      <xdr:col>10</xdr:col>
      <xdr:colOff>165100</xdr:colOff>
      <xdr:row>36</xdr:row>
      <xdr:rowOff>42237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147337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18361</xdr:rowOff>
    </xdr:from>
    <xdr:to>
      <xdr:col>24</xdr:col>
      <xdr:colOff>114300</xdr:colOff>
      <xdr:row>31</xdr:row>
      <xdr:rowOff>119961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142838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8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123190</xdr:rowOff>
    </xdr:from>
    <xdr:to>
      <xdr:col>20</xdr:col>
      <xdr:colOff>38100</xdr:colOff>
      <xdr:row>32</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166951</xdr:rowOff>
    </xdr:from>
    <xdr:to>
      <xdr:col>15</xdr:col>
      <xdr:colOff>101600</xdr:colOff>
      <xdr:row>32</xdr:row>
      <xdr:rowOff>97101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101310</xdr:rowOff>
    </xdr:from>
    <xdr:to>
      <xdr:col>10</xdr:col>
      <xdr:colOff>165100</xdr:colOff>
      <xdr:row>32</xdr:row>
      <xdr:rowOff>31460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148989</xdr:rowOff>
    </xdr:from>
    <xdr:to>
      <xdr:col>6</xdr:col>
      <xdr:colOff>38100</xdr:colOff>
      <xdr:row>31</xdr:row>
      <xdr:rowOff>79139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95666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118207</xdr:rowOff>
    </xdr:from>
    <xdr:to>
      <xdr:col>24</xdr:col>
      <xdr:colOff>63500</xdr:colOff>
      <xdr:row>58</xdr:row>
      <xdr:rowOff>128536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62307"/>
          <a:ext cx="8382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119057</xdr:rowOff>
    </xdr:from>
    <xdr:to>
      <xdr:col>19</xdr:col>
      <xdr:colOff>177800</xdr:colOff>
      <xdr:row>58</xdr:row>
      <xdr:rowOff>128536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63157"/>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150395</xdr:rowOff>
    </xdr:from>
    <xdr:to>
      <xdr:col>15</xdr:col>
      <xdr:colOff>50800</xdr:colOff>
      <xdr:row>58</xdr:row>
      <xdr:rowOff>119057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3045"/>
          <a:ext cx="889000" cy="14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150395</xdr:rowOff>
    </xdr:from>
    <xdr:to>
      <xdr:col>10</xdr:col>
      <xdr:colOff>114300</xdr:colOff>
      <xdr:row>58</xdr:row>
      <xdr:rowOff>140293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3045"/>
          <a:ext cx="889000" cy="16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67407</xdr:rowOff>
    </xdr:from>
    <xdr:to>
      <xdr:col>24</xdr:col>
      <xdr:colOff>114300</xdr:colOff>
      <xdr:row>58</xdr:row>
      <xdr:rowOff>169007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77736</xdr:rowOff>
    </xdr:from>
    <xdr:to>
      <xdr:col>20</xdr:col>
      <xdr:colOff>38100</xdr:colOff>
      <xdr:row>59</xdr:row>
      <xdr:rowOff>7886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68257</xdr:rowOff>
    </xdr:from>
    <xdr:to>
      <xdr:col>15</xdr:col>
      <xdr:colOff>101600</xdr:colOff>
      <xdr:row>58</xdr:row>
      <xdr:rowOff>169857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7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99595</xdr:rowOff>
    </xdr:from>
    <xdr:to>
      <xdr:col>10</xdr:col>
      <xdr:colOff>165100</xdr:colOff>
      <xdr:row>58</xdr:row>
      <xdr:rowOff>29745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46272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89493</xdr:rowOff>
    </xdr:from>
    <xdr:to>
      <xdr:col>6</xdr:col>
      <xdr:colOff>38100</xdr:colOff>
      <xdr:row>59</xdr:row>
      <xdr:rowOff>19643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36170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8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153657</xdr:rowOff>
    </xdr:from>
    <xdr:to>
      <xdr:col>24</xdr:col>
      <xdr:colOff>63500</xdr:colOff>
      <xdr:row>74</xdr:row>
      <xdr:rowOff>153810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69507"/>
          <a:ext cx="838200" cy="1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85903</xdr:rowOff>
    </xdr:from>
    <xdr:to>
      <xdr:col>19</xdr:col>
      <xdr:colOff>177800</xdr:colOff>
      <xdr:row>74</xdr:row>
      <xdr:rowOff>153810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73203"/>
          <a:ext cx="889000" cy="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85903</xdr:rowOff>
    </xdr:from>
    <xdr:to>
      <xdr:col>15</xdr:col>
      <xdr:colOff>50800</xdr:colOff>
      <xdr:row>76</xdr:row>
      <xdr:rowOff>52705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73203"/>
          <a:ext cx="889000" cy="3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52705</xdr:rowOff>
    </xdr:from>
    <xdr:to>
      <xdr:col>10</xdr:col>
      <xdr:colOff>114300</xdr:colOff>
      <xdr:row>76</xdr:row>
      <xdr:rowOff>98310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8290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102857</xdr:rowOff>
    </xdr:from>
    <xdr:to>
      <xdr:col>24</xdr:col>
      <xdr:colOff>114300</xdr:colOff>
      <xdr:row>74</xdr:row>
      <xdr:rowOff>33007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125734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103010</xdr:rowOff>
    </xdr:from>
    <xdr:to>
      <xdr:col>20</xdr:col>
      <xdr:colOff>38100</xdr:colOff>
      <xdr:row>75</xdr:row>
      <xdr:rowOff>33160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49687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35103</xdr:rowOff>
    </xdr:from>
    <xdr:to>
      <xdr:col>15</xdr:col>
      <xdr:colOff>101600</xdr:colOff>
      <xdr:row>74</xdr:row>
      <xdr:rowOff>136703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153230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9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1905</xdr:rowOff>
    </xdr:from>
    <xdr:to>
      <xdr:col>10</xdr:col>
      <xdr:colOff>165100</xdr:colOff>
      <xdr:row>76</xdr:row>
      <xdr:rowOff>103505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120032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47510</xdr:rowOff>
    </xdr:from>
    <xdr:to>
      <xdr:col>6</xdr:col>
      <xdr:colOff>38100</xdr:colOff>
      <xdr:row>76</xdr:row>
      <xdr:rowOff>149110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165638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123698</xdr:rowOff>
    </xdr:from>
    <xdr:to>
      <xdr:col>24</xdr:col>
      <xdr:colOff>63500</xdr:colOff>
      <xdr:row>93</xdr:row>
      <xdr:rowOff>148462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068548"/>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61519</xdr:rowOff>
    </xdr:from>
    <xdr:to>
      <xdr:col>19</xdr:col>
      <xdr:colOff>177800</xdr:colOff>
      <xdr:row>93</xdr:row>
      <xdr:rowOff>123698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492019"/>
          <a:ext cx="889000" cy="5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61519</xdr:rowOff>
    </xdr:from>
    <xdr:to>
      <xdr:col>15</xdr:col>
      <xdr:colOff>50800</xdr:colOff>
      <xdr:row>90</xdr:row>
      <xdr:rowOff>143814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492019"/>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143814</xdr:rowOff>
    </xdr:from>
    <xdr:to>
      <xdr:col>10</xdr:col>
      <xdr:colOff>114300</xdr:colOff>
      <xdr:row>94</xdr:row>
      <xdr:rowOff>167894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574314"/>
          <a:ext cx="889000" cy="7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97662</xdr:rowOff>
    </xdr:from>
    <xdr:to>
      <xdr:col>24</xdr:col>
      <xdr:colOff>114300</xdr:colOff>
      <xdr:row>94</xdr:row>
      <xdr:rowOff>27812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0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120539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72898</xdr:rowOff>
    </xdr:from>
    <xdr:to>
      <xdr:col>20</xdr:col>
      <xdr:colOff>38100</xdr:colOff>
      <xdr:row>94</xdr:row>
      <xdr:rowOff>3048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19575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10719</xdr:rowOff>
    </xdr:from>
    <xdr:to>
      <xdr:col>15</xdr:col>
      <xdr:colOff>101600</xdr:colOff>
      <xdr:row>90</xdr:row>
      <xdr:rowOff>112319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4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128846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2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93014</xdr:rowOff>
    </xdr:from>
    <xdr:to>
      <xdr:col>10</xdr:col>
      <xdr:colOff>165100</xdr:colOff>
      <xdr:row>91</xdr:row>
      <xdr:rowOff>23164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5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39691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2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117094</xdr:rowOff>
    </xdr:from>
    <xdr:to>
      <xdr:col>6</xdr:col>
      <xdr:colOff>38100</xdr:colOff>
      <xdr:row>95</xdr:row>
      <xdr:rowOff>47244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63771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37211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338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130175</xdr:rowOff>
    </xdr:from>
    <xdr:to>
      <xdr:col>50</xdr:col>
      <xdr:colOff>114300</xdr:colOff>
      <xdr:row>39</xdr:row>
      <xdr:rowOff>37211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73825"/>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10160</xdr:rowOff>
    </xdr:from>
    <xdr:to>
      <xdr:col>45</xdr:col>
      <xdr:colOff>177800</xdr:colOff>
      <xdr:row>37</xdr:row>
      <xdr:rowOff>130175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18236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10160</xdr:rowOff>
    </xdr:from>
    <xdr:to>
      <xdr:col>41</xdr:col>
      <xdr:colOff>50800</xdr:colOff>
      <xdr:row>38</xdr:row>
      <xdr:rowOff>64262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182360"/>
          <a:ext cx="8890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79375</xdr:rowOff>
    </xdr:from>
    <xdr:to>
      <xdr:col>46</xdr:col>
      <xdr:colOff>38100</xdr:colOff>
      <xdr:row>38</xdr:row>
      <xdr:rowOff>9525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130810</xdr:rowOff>
    </xdr:from>
    <xdr:to>
      <xdr:col>41</xdr:col>
      <xdr:colOff>101600</xdr:colOff>
      <xdr:row>36</xdr:row>
      <xdr:rowOff>60960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77487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xdr:rowOff>
    </xdr:from>
    <xdr:to>
      <xdr:col>36</xdr:col>
      <xdr:colOff>165100</xdr:colOff>
      <xdr:row>38</xdr:row>
      <xdr:rowOff>115062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106189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116745</xdr:rowOff>
    </xdr:from>
    <xdr:to>
      <xdr:col>55</xdr:col>
      <xdr:colOff>0</xdr:colOff>
      <xdr:row>55</xdr:row>
      <xdr:rowOff>109296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375045"/>
          <a:ext cx="838200" cy="16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116745</xdr:rowOff>
    </xdr:from>
    <xdr:to>
      <xdr:col>50</xdr:col>
      <xdr:colOff>114300</xdr:colOff>
      <xdr:row>55</xdr:row>
      <xdr:rowOff>103372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375045"/>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103372</xdr:rowOff>
    </xdr:from>
    <xdr:to>
      <xdr:col>45</xdr:col>
      <xdr:colOff>177800</xdr:colOff>
      <xdr:row>56</xdr:row>
      <xdr:rowOff>16808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33122"/>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97085</xdr:rowOff>
    </xdr:from>
    <xdr:to>
      <xdr:col>41</xdr:col>
      <xdr:colOff>50800</xdr:colOff>
      <xdr:row>56</xdr:row>
      <xdr:rowOff>16808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2683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81373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65945</xdr:rowOff>
    </xdr:from>
    <xdr:to>
      <xdr:col>50</xdr:col>
      <xdr:colOff>165100</xdr:colOff>
      <xdr:row>54</xdr:row>
      <xdr:rowOff>167545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3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0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52572</xdr:rowOff>
    </xdr:from>
    <xdr:to>
      <xdr:col>46</xdr:col>
      <xdr:colOff>38100</xdr:colOff>
      <xdr:row>55</xdr:row>
      <xdr:rowOff>154172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170699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137458</xdr:rowOff>
    </xdr:from>
    <xdr:to>
      <xdr:col>41</xdr:col>
      <xdr:colOff>101600</xdr:colOff>
      <xdr:row>56</xdr:row>
      <xdr:rowOff>67608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84135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46285</xdr:rowOff>
    </xdr:from>
    <xdr:to>
      <xdr:col>36</xdr:col>
      <xdr:colOff>165100</xdr:colOff>
      <xdr:row>55</xdr:row>
      <xdr:rowOff>147885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164412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65131</xdr:rowOff>
    </xdr:from>
    <xdr:to>
      <xdr:col>55</xdr:col>
      <xdr:colOff>0</xdr:colOff>
      <xdr:row>75</xdr:row>
      <xdr:rowOff>89636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23881"/>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134785</xdr:rowOff>
    </xdr:from>
    <xdr:to>
      <xdr:col>50</xdr:col>
      <xdr:colOff>114300</xdr:colOff>
      <xdr:row>75</xdr:row>
      <xdr:rowOff>65131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22085"/>
          <a:ext cx="889000" cy="10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134785</xdr:rowOff>
    </xdr:from>
    <xdr:to>
      <xdr:col>45</xdr:col>
      <xdr:colOff>177800</xdr:colOff>
      <xdr:row>75</xdr:row>
      <xdr:rowOff>56786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22085"/>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56786</xdr:rowOff>
    </xdr:from>
    <xdr:to>
      <xdr:col>41</xdr:col>
      <xdr:colOff>50800</xdr:colOff>
      <xdr:row>76</xdr:row>
      <xdr:rowOff>73658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15536"/>
          <a:ext cx="889000" cy="1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38836</xdr:rowOff>
    </xdr:from>
    <xdr:to>
      <xdr:col>55</xdr:col>
      <xdr:colOff>50800</xdr:colOff>
      <xdr:row>75</xdr:row>
      <xdr:rowOff>140436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61713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14331</xdr:rowOff>
    </xdr:from>
    <xdr:to>
      <xdr:col>50</xdr:col>
      <xdr:colOff>165100</xdr:colOff>
      <xdr:row>75</xdr:row>
      <xdr:rowOff>115931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132458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83985</xdr:rowOff>
    </xdr:from>
    <xdr:to>
      <xdr:col>46</xdr:col>
      <xdr:colOff>38100</xdr:colOff>
      <xdr:row>75</xdr:row>
      <xdr:rowOff>14135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30662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5986</xdr:rowOff>
    </xdr:from>
    <xdr:to>
      <xdr:col>41</xdr:col>
      <xdr:colOff>101600</xdr:colOff>
      <xdr:row>75</xdr:row>
      <xdr:rowOff>107586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124113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22858</xdr:rowOff>
    </xdr:from>
    <xdr:to>
      <xdr:col>36</xdr:col>
      <xdr:colOff>165100</xdr:colOff>
      <xdr:row>76</xdr:row>
      <xdr:rowOff>124458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140985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94284</xdr:rowOff>
    </xdr:from>
    <xdr:to>
      <xdr:col>55</xdr:col>
      <xdr:colOff>0</xdr:colOff>
      <xdr:row>93</xdr:row>
      <xdr:rowOff>94875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39134"/>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94284</xdr:rowOff>
    </xdr:from>
    <xdr:to>
      <xdr:col>50</xdr:col>
      <xdr:colOff>114300</xdr:colOff>
      <xdr:row>94</xdr:row>
      <xdr:rowOff>134480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39134"/>
          <a:ext cx="8890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93923</xdr:rowOff>
    </xdr:from>
    <xdr:to>
      <xdr:col>45</xdr:col>
      <xdr:colOff>177800</xdr:colOff>
      <xdr:row>94</xdr:row>
      <xdr:rowOff>134480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210223"/>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142024</xdr:rowOff>
    </xdr:from>
    <xdr:to>
      <xdr:col>41</xdr:col>
      <xdr:colOff>50800</xdr:colOff>
      <xdr:row>94</xdr:row>
      <xdr:rowOff>93923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86874"/>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44075</xdr:rowOff>
    </xdr:from>
    <xdr:to>
      <xdr:col>55</xdr:col>
      <xdr:colOff>50800</xdr:colOff>
      <xdr:row>93</xdr:row>
      <xdr:rowOff>145675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66952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43484</xdr:rowOff>
    </xdr:from>
    <xdr:to>
      <xdr:col>50</xdr:col>
      <xdr:colOff>165100</xdr:colOff>
      <xdr:row>93</xdr:row>
      <xdr:rowOff>145084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161611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83680</xdr:rowOff>
    </xdr:from>
    <xdr:to>
      <xdr:col>46</xdr:col>
      <xdr:colOff>38100</xdr:colOff>
      <xdr:row>95</xdr:row>
      <xdr:rowOff>13830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30357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43123</xdr:rowOff>
    </xdr:from>
    <xdr:to>
      <xdr:col>41</xdr:col>
      <xdr:colOff>101600</xdr:colOff>
      <xdr:row>94</xdr:row>
      <xdr:rowOff>144723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161250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91224</xdr:rowOff>
    </xdr:from>
    <xdr:to>
      <xdr:col>36</xdr:col>
      <xdr:colOff>165100</xdr:colOff>
      <xdr:row>94</xdr:row>
      <xdr:rowOff>21374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37901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138740</xdr:rowOff>
    </xdr:from>
    <xdr:to>
      <xdr:col>85</xdr:col>
      <xdr:colOff>127000</xdr:colOff>
      <xdr:row>35</xdr:row>
      <xdr:rowOff>153599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3949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138740</xdr:rowOff>
    </xdr:from>
    <xdr:to>
      <xdr:col>81</xdr:col>
      <xdr:colOff>50800</xdr:colOff>
      <xdr:row>36</xdr:row>
      <xdr:rowOff>57084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9490"/>
          <a:ext cx="8890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21560</xdr:rowOff>
    </xdr:from>
    <xdr:to>
      <xdr:col>76</xdr:col>
      <xdr:colOff>114300</xdr:colOff>
      <xdr:row>36</xdr:row>
      <xdr:rowOff>57084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9376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21560</xdr:rowOff>
    </xdr:from>
    <xdr:to>
      <xdr:col>71</xdr:col>
      <xdr:colOff>177800</xdr:colOff>
      <xdr:row>36</xdr:row>
      <xdr:rowOff>34132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9376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102799</xdr:rowOff>
    </xdr:from>
    <xdr:to>
      <xdr:col>85</xdr:col>
      <xdr:colOff>177800</xdr:colOff>
      <xdr:row>36</xdr:row>
      <xdr:rowOff>32949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125676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87940</xdr:rowOff>
    </xdr:from>
    <xdr:to>
      <xdr:col>81</xdr:col>
      <xdr:colOff>101600</xdr:colOff>
      <xdr:row>36</xdr:row>
      <xdr:rowOff>18090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6284</xdr:rowOff>
    </xdr:from>
    <xdr:to>
      <xdr:col>76</xdr:col>
      <xdr:colOff>165100</xdr:colOff>
      <xdr:row>36</xdr:row>
      <xdr:rowOff>107884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124411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142210</xdr:rowOff>
    </xdr:from>
    <xdr:to>
      <xdr:col>72</xdr:col>
      <xdr:colOff>38100</xdr:colOff>
      <xdr:row>36</xdr:row>
      <xdr:rowOff>72360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154782</xdr:rowOff>
    </xdr:from>
    <xdr:to>
      <xdr:col>67</xdr:col>
      <xdr:colOff>101600</xdr:colOff>
      <xdr:row>36</xdr:row>
      <xdr:rowOff>84932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101459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141382</xdr:rowOff>
    </xdr:from>
    <xdr:to>
      <xdr:col>85</xdr:col>
      <xdr:colOff>127000</xdr:colOff>
      <xdr:row>53</xdr:row>
      <xdr:rowOff>72328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056782"/>
          <a:ext cx="838200" cy="10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33924</xdr:rowOff>
    </xdr:from>
    <xdr:to>
      <xdr:col>81</xdr:col>
      <xdr:colOff>50800</xdr:colOff>
      <xdr:row>52</xdr:row>
      <xdr:rowOff>141382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949324"/>
          <a:ext cx="889000" cy="10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33924</xdr:rowOff>
    </xdr:from>
    <xdr:to>
      <xdr:col>76</xdr:col>
      <xdr:colOff>114300</xdr:colOff>
      <xdr:row>52</xdr:row>
      <xdr:rowOff>80525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949324"/>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80525</xdr:rowOff>
    </xdr:from>
    <xdr:to>
      <xdr:col>71</xdr:col>
      <xdr:colOff>177800</xdr:colOff>
      <xdr:row>53</xdr:row>
      <xdr:rowOff>97327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95925"/>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21528</xdr:rowOff>
    </xdr:from>
    <xdr:to>
      <xdr:col>85</xdr:col>
      <xdr:colOff>177800</xdr:colOff>
      <xdr:row>53</xdr:row>
      <xdr:rowOff>123128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44405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90582</xdr:rowOff>
    </xdr:from>
    <xdr:to>
      <xdr:col>81</xdr:col>
      <xdr:colOff>101600</xdr:colOff>
      <xdr:row>53</xdr:row>
      <xdr:rowOff>20732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37259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154574</xdr:rowOff>
    </xdr:from>
    <xdr:to>
      <xdr:col>76</xdr:col>
      <xdr:colOff>165100</xdr:colOff>
      <xdr:row>52</xdr:row>
      <xdr:rowOff>84724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8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101251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6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29725</xdr:rowOff>
    </xdr:from>
    <xdr:to>
      <xdr:col>72</xdr:col>
      <xdr:colOff>38100</xdr:colOff>
      <xdr:row>52</xdr:row>
      <xdr:rowOff>131325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147852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7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46527</xdr:rowOff>
    </xdr:from>
    <xdr:to>
      <xdr:col>67</xdr:col>
      <xdr:colOff>101600</xdr:colOff>
      <xdr:row>53</xdr:row>
      <xdr:rowOff>148127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164654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56685</xdr:rowOff>
    </xdr:from>
    <xdr:to>
      <xdr:col>85</xdr:col>
      <xdr:colOff>127000</xdr:colOff>
      <xdr:row>78</xdr:row>
      <xdr:rowOff>99254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29785"/>
          <a:ext cx="8382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56685</xdr:rowOff>
    </xdr:from>
    <xdr:to>
      <xdr:col>81</xdr:col>
      <xdr:colOff>50800</xdr:colOff>
      <xdr:row>79</xdr:row>
      <xdr:rowOff>20191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29785"/>
          <a:ext cx="889000" cy="1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121003</xdr:rowOff>
    </xdr:from>
    <xdr:to>
      <xdr:col>76</xdr:col>
      <xdr:colOff>114300</xdr:colOff>
      <xdr:row>79</xdr:row>
      <xdr:rowOff>20191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94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121003</xdr:rowOff>
    </xdr:from>
    <xdr:to>
      <xdr:col>71</xdr:col>
      <xdr:colOff>177800</xdr:colOff>
      <xdr:row>79</xdr:row>
      <xdr:rowOff>3536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94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48454</xdr:rowOff>
    </xdr:from>
    <xdr:to>
      <xdr:col>85</xdr:col>
      <xdr:colOff>177800</xdr:colOff>
      <xdr:row>78</xdr:row>
      <xdr:rowOff>150054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71331</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5885</xdr:rowOff>
    </xdr:from>
    <xdr:to>
      <xdr:col>81</xdr:col>
      <xdr:colOff>101600</xdr:colOff>
      <xdr:row>78</xdr:row>
      <xdr:rowOff>107485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124012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1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140841</xdr:rowOff>
    </xdr:from>
    <xdr:to>
      <xdr:col>76</xdr:col>
      <xdr:colOff>165100</xdr:colOff>
      <xdr:row>79</xdr:row>
      <xdr:rowOff>70991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87518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8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70203</xdr:rowOff>
    </xdr:from>
    <xdr:to>
      <xdr:col>72</xdr:col>
      <xdr:colOff>38100</xdr:colOff>
      <xdr:row>79</xdr:row>
      <xdr:rowOff>353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16880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124186</xdr:rowOff>
    </xdr:from>
    <xdr:to>
      <xdr:col>67</xdr:col>
      <xdr:colOff>101600</xdr:colOff>
      <xdr:row>79</xdr:row>
      <xdr:rowOff>54336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70863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161207</xdr:rowOff>
    </xdr:from>
    <xdr:to>
      <xdr:col>85</xdr:col>
      <xdr:colOff>127000</xdr:colOff>
      <xdr:row>91</xdr:row>
      <xdr:rowOff>169704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63157"/>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134099</xdr:rowOff>
    </xdr:from>
    <xdr:to>
      <xdr:col>81</xdr:col>
      <xdr:colOff>50800</xdr:colOff>
      <xdr:row>91</xdr:row>
      <xdr:rowOff>161207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73604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88227</xdr:rowOff>
    </xdr:from>
    <xdr:to>
      <xdr:col>76</xdr:col>
      <xdr:colOff>114300</xdr:colOff>
      <xdr:row>91</xdr:row>
      <xdr:rowOff>134099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69017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63309</xdr:rowOff>
    </xdr:from>
    <xdr:to>
      <xdr:col>71</xdr:col>
      <xdr:colOff>177800</xdr:colOff>
      <xdr:row>91</xdr:row>
      <xdr:rowOff>88227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665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118904</xdr:rowOff>
    </xdr:from>
    <xdr:to>
      <xdr:col>85</xdr:col>
      <xdr:colOff>177800</xdr:colOff>
      <xdr:row>92</xdr:row>
      <xdr:rowOff>49054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7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141781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110407</xdr:rowOff>
    </xdr:from>
    <xdr:to>
      <xdr:col>81</xdr:col>
      <xdr:colOff>101600</xdr:colOff>
      <xdr:row>92</xdr:row>
      <xdr:rowOff>40557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57084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83299</xdr:rowOff>
    </xdr:from>
    <xdr:to>
      <xdr:col>76</xdr:col>
      <xdr:colOff>165100</xdr:colOff>
      <xdr:row>92</xdr:row>
      <xdr:rowOff>13449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29976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4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37427</xdr:rowOff>
    </xdr:from>
    <xdr:to>
      <xdr:col>72</xdr:col>
      <xdr:colOff>38100</xdr:colOff>
      <xdr:row>91</xdr:row>
      <xdr:rowOff>139027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155554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12509</xdr:rowOff>
    </xdr:from>
    <xdr:to>
      <xdr:col>67</xdr:col>
      <xdr:colOff>101600</xdr:colOff>
      <xdr:row>91</xdr:row>
      <xdr:rowOff>114109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130636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住民一人当たりのコストが最も高いのは民生費の</a:t>
          </a:r>
          <a:r>
            <a:rPr kumimoji="1" lang="en-US" altLang="ja-JP" sz="1300">
              <a:latin typeface="ＭＳ Ｐゴシック" panose="020B0600070205080204" pitchFamily="50" charset="-128"/>
              <a:ea typeface="ＭＳ Ｐゴシック" panose="020B0600070205080204" pitchFamily="50" charset="-128"/>
            </a:rPr>
            <a:t>192,401</a:t>
          </a:r>
          <a:r>
            <a:rPr kumimoji="1" lang="ja-JP" altLang="en-US" sz="1300">
              <a:latin typeface="ＭＳ Ｐゴシック" panose="020B0600070205080204" pitchFamily="50" charset="-128"/>
              <a:ea typeface="ＭＳ Ｐゴシック" panose="020B0600070205080204" pitchFamily="50" charset="-128"/>
            </a:rPr>
            <a:t>円で、次いで総務費の</a:t>
          </a:r>
          <a:r>
            <a:rPr kumimoji="1" lang="en-US" altLang="ja-JP" sz="1300">
              <a:latin typeface="ＭＳ Ｐゴシック" panose="020B0600070205080204" pitchFamily="50" charset="-128"/>
              <a:ea typeface="ＭＳ Ｐゴシック" panose="020B0600070205080204" pitchFamily="50" charset="-128"/>
            </a:rPr>
            <a:t>93,163</a:t>
          </a:r>
          <a:r>
            <a:rPr kumimoji="1" lang="ja-JP" altLang="en-US" sz="1300">
              <a:latin typeface="ＭＳ Ｐゴシック" panose="020B0600070205080204" pitchFamily="50" charset="-128"/>
              <a:ea typeface="ＭＳ Ｐゴシック" panose="020B0600070205080204" pitchFamily="50" charset="-128"/>
            </a:rPr>
            <a:t>円、教育費の</a:t>
          </a:r>
          <a:r>
            <a:rPr kumimoji="1" lang="en-US" altLang="ja-JP" sz="1300">
              <a:latin typeface="ＭＳ Ｐゴシック" panose="020B0600070205080204" pitchFamily="50" charset="-128"/>
              <a:ea typeface="ＭＳ Ｐゴシック" panose="020B0600070205080204" pitchFamily="50" charset="-128"/>
            </a:rPr>
            <a:t>84,626</a:t>
          </a:r>
          <a:r>
            <a:rPr kumimoji="1" lang="ja-JP" altLang="en-US" sz="1300">
              <a:latin typeface="ＭＳ Ｐゴシック" panose="020B0600070205080204" pitchFamily="50" charset="-128"/>
              <a:ea typeface="ＭＳ Ｐゴシック" panose="020B0600070205080204" pitchFamily="50" charset="-128"/>
            </a:rPr>
            <a:t>円と続いており、民生費と教育費は類似団体平均と比較しても高い水準にある。主な増減要因は、次のとおりである。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・総務費（前年比＋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％）：増要因は、庁舎整備基金や減債基金などへの積立金の増加。　　　　　　　　　　　　　　　　　　　　　　・民生費（前年比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％）：増要因は、こども子育て応援基金への積立金の増加、低所得世帯等生活支援給付金の増加。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％）：減要因は、新型コロナウイルスワクチン接種事業の減少。　　　　　　　　　　　　　　　　　　　　　　　　　・商工費（前年比▲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％）：減要因は、事業者経営継続支援事業の終了。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・農林水産業費（前年比▲</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％）：減要因は、担い手確保・経営強化支援事業の減少や農業経営継続支援事業の終了。　　・教育費（前年比▲</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％）：減要因は、統合中学校整備事業の減少、中新田公民館整備事業の終了。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％）：減要因は、鳴瀬川総合開発事業基金への積立金の減少。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類似団体平均と乖離している費目は、議会費（議員数</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で類似団体の中でも多い）、民生費（組合老健事業への負担金）、商工費（観光事業を展開）、土木費（面積が広くインフラ網の維持）、教育費（合併で教育施設数が多い）、公債費（臨財債累積、市町村合併で資産多い⇒投資事業多い）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a:t>
          </a:r>
          <a:r>
            <a:rPr kumimoji="1" lang="ja-JP" altLang="en-US" sz="1400" strike="noStrike" baseline="0">
              <a:solidFill>
                <a:schemeClr val="tx1"/>
              </a:solidFill>
              <a:latin typeface="ＭＳ ゴシック" pitchFamily="49" charset="-128"/>
              <a:ea typeface="ＭＳ ゴシック" pitchFamily="49" charset="-128"/>
            </a:rPr>
            <a:t>額</a:t>
          </a:r>
          <a:r>
            <a:rPr kumimoji="1" lang="ja-JP" altLang="en-US" sz="1400">
              <a:latin typeface="ＭＳ ゴシック" pitchFamily="49" charset="-128"/>
              <a:ea typeface="ＭＳ ゴシック" pitchFamily="49" charset="-128"/>
            </a:rPr>
            <a:t>は、臨時財政対策債の減額や新型コロナウイルス関連交付金等の減少などの影響で単年度収支が</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％となった。また、財政調整基金残高は</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ポイント増加し、標準財政規模の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％水準を確保している。当面は、基金を取り崩す財政運営が続く見通しだが、行財政改革を推進し、財政調整基金取崩額縮減に努めるため、実質単年度収支の赤字比率は減少する見込みである。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年度まで、一般会計ほか全ての会計で実質赤字比率は黒字である。令和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年度の連結実質赤字比率は</a:t>
          </a:r>
          <a:r>
            <a:rPr kumimoji="1" lang="en-US" altLang="ja-JP" sz="1400">
              <a:latin typeface="ＭＳ ゴシック" pitchFamily="49" charset="-128"/>
              <a:ea typeface="ＭＳ ゴシック" pitchFamily="49" charset="-128"/>
            </a:rPr>
            <a:t>22.98</a:t>
          </a:r>
          <a:r>
            <a:rPr kumimoji="1" lang="ja-JP" altLang="en-US" sz="1400">
              <a:latin typeface="ＭＳ ゴシック" pitchFamily="49" charset="-128"/>
              <a:ea typeface="ＭＳ ゴシック" pitchFamily="49" charset="-128"/>
            </a:rPr>
            <a:t>％の黒字となっており、一般会計で約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万円、水道事業会計で約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万円の実質収支があり、全会計の約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の黒字比率を占めている。その他会計（黒字）は、介護サービス事業特別会計、加美郡介護認定審査会特別会計、町営駐車場事業特別会計の合計値となっており、今後も健全な財政運営によって連結実質赤字比率は黒字で推移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実質公債費比率の分子は、地方債の発行額抑制を実施してきたことから減少傾向にある。元利償還金等（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69.0</a:t>
          </a:r>
          <a:r>
            <a:rPr kumimoji="1" lang="ja-JP" altLang="en-US" sz="1400">
              <a:latin typeface="ＭＳ ゴシック" pitchFamily="49" charset="-128"/>
              <a:ea typeface="ＭＳ ゴシック" pitchFamily="49" charset="-128"/>
            </a:rPr>
            <a:t>％を一般会計の地方債元利償還金が占め、次いで下水道事業などの公営企業債の元利償還金に対する繰入金が</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％、一部事務組合の地方債の元利償還金に対する負担金が</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％となっている。また、元利償還金等（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）は、元利償還金等の</a:t>
          </a:r>
          <a:r>
            <a:rPr kumimoji="1" lang="en-US" altLang="ja-JP" sz="1400">
              <a:latin typeface="ＭＳ ゴシック" pitchFamily="49" charset="-128"/>
              <a:ea typeface="ＭＳ ゴシック" pitchFamily="49" charset="-128"/>
            </a:rPr>
            <a:t>71.0</a:t>
          </a:r>
          <a:r>
            <a:rPr kumimoji="1" lang="ja-JP" altLang="en-US" sz="1400">
              <a:latin typeface="ＭＳ ゴシック" pitchFamily="49" charset="-128"/>
              <a:ea typeface="ＭＳ ゴシック" pitchFamily="49" charset="-128"/>
            </a:rPr>
            <a:t>％にあたる。これは、財政的に有利な交付税措置率の高い地方債（辺地債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％）を利用してきたことや、臨時財政対策債（</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％）の割合が増えているためである。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％を一般会計の地方債現在高が占め、次いで下水道事業などの公営企業債等繰入見込額が</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％を占める。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）のうち充当可能基金については、財政調整基金、減債基金、ふるさと応援基金への積み増しやこども子育て応援基金を新たに設置したことから、前年度より約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将来負担比率の分子については、交付税措置率の高い地方債（辺地債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％）を利用してきたため、一般会計の地方債発行額抑制によって残高が減少するのに合わせ、減少傾向で推移する見込みである。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・普通会計が所管する基金の令和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・主な要因は、新たにこども子育て応援基金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万円を造成したほか、財政調整基金で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万円積立てが増加した。一方、各種事業へ活用するため基金を取り崩したことなどで合併振興基金で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万円、文化振興基金で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万円、公共施設等総合管理基金で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行財政改革集中期間と位置づけ、歳入の確保、歳出削減を図り、財源不足額を縮減する計画であるが、歳出改革の柱である公共施設等管理経費の最適化について、利用者や住民への周知、合意形成に一定期間必要であり、当面は財政調整基金で財源不足を調整する財政運営が続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・財政調整基金に次ぐ残高の合併振興基金は、地域振興施策への取り崩しが増加していく見通しである。このため、中期的には基金全体の残高は減少する見通しである。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・基金運用に関し、令和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年度に基金の一括運用範囲を大幅に拡大し、運用益を稼ぐ下地を整えた。金融市場の動向を注視し、機を見て投資していく。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・合併振興基金：合併に伴う地域振興及び住民の一体感醸成のため、地域振興や福祉、教育施設などの環境整備に活用。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・公共施設等総合管理基金：公共施設等の総合的かつ計画的な管理及び利活用の推進。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・鳴瀬川総合開発事業基金：鳴瀬川ダム建設及び漆沢ダム再開発に伴う環境整備事業及び地域振興事業の推進。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・こども子育て応援基金：子育て世帯等が安心して子育てできる環境づくりの推進。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・こども子育て応援基金（新規）：寄附金等を原資に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万円を積み立て、基金造成を図った。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・ふるさと応援基金：自然環境保全、子ども、ふるさとづくりに関する施策へ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万円を積み立て、地域振興事業、児童福祉事業、文教振興事業などへ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・交流資源利活用推進基金：間伐材の売払収入など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万円を積み立て、観光・交流施設修繕などへ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・合併振興基金：地域振興などの各施策へ活用するため、取崩額を増やす方向。令和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・ふるさと応援基金：受付サイトを増やすほか、地場産品の掘り起こしを進めて返礼品を拡充、寄附金の増額を図る。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万円の寄附金が見込まれ、寄附者の意向に沿った施策へ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・交流資源利活用推進基金：本町が有する広大な森林資源の保全および林業施設の修繕や、老朽化した温泉保養施設の修繕に活用する。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万円増加し、令和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万円となった。これは標準財政規模の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％にあたる。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億円取り崩したが、決算余剰金や基金利子として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・普通交付税が令和元年度から一本算定に移行したことによる一般財源の減少に対し、これまでの行財政改革では財源不足の解消に至らず、基金取り崩しが続いている状況である。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年度を行財政改革集中期間と位置づけ、歳入の確保、歳出削減に取り組むこととし、財政調整基金取り崩しは令和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億円ずつ削減、令和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億円まで減らす計画。令和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年度は、施設の維持補修経費増加や物価高騰に伴う各経費の増加による財源不足を補うため、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億円の取り崩しとなった。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・今後も行財政改革の取り組みを徹底する一方、住民サービスの著しい低下を招かないよう、当面は基金取り崩しによる財政運営が続くため基金残高は減少するが、令和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億円台の残高を安定して確保できる見通し。方針としては、大規模災害などに備え、標準財政規模の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億円）の基金残高を確保する。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・公債費の償還財源や基金利子として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・過去に実施した補償金免除繰上償還により高金利の地方債償還を抱えていないことや、現行の金融政策により低金利での地方債融資が続いていることから、積極的な繰上償還を数年実施していない。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・将来的には、施設の集約化や用途変更に伴う繰上償還時に基金取り崩しを想定。また、庁舎整備時に多額の一般財源が必要となることから、地方債の償還財源として、余剰金などを基金に積み立てる。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14551587</v>
      </c>
      <c r="BO4" s="371"/>
      <c r="BP4" s="371"/>
      <c r="BQ4" s="371"/>
      <c r="BR4" s="371"/>
      <c r="BS4" s="371"/>
      <c r="BT4" s="371"/>
      <c r="BU4" s="372"/>
      <c r="BV4" s="370">
        <v>15005437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8.9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13847333</v>
      </c>
      <c r="BO5" s="408"/>
      <c r="BP5" s="408"/>
      <c r="BQ5" s="408"/>
      <c r="BR5" s="408"/>
      <c r="BS5" s="408"/>
      <c r="BT5" s="408"/>
      <c r="BU5" s="409"/>
      <c r="BV5" s="407">
        <v>14068369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89.1</v>
      </c>
      <c r="CU5" s="405"/>
      <c r="CV5" s="405"/>
      <c r="CW5" s="405"/>
      <c r="CX5" s="405"/>
      <c r="CY5" s="405"/>
      <c r="CZ5" s="405"/>
      <c r="DA5" s="406"/>
      <c r="DB5" s="404">
        <v>89.4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704254</v>
      </c>
      <c r="BO6" s="408"/>
      <c r="BP6" s="408"/>
      <c r="BQ6" s="408"/>
      <c r="BR6" s="408"/>
      <c r="BS6" s="408"/>
      <c r="BT6" s="408"/>
      <c r="BU6" s="409"/>
      <c r="BV6" s="407">
        <v>937068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89.5</v>
      </c>
      <c r="CU6" s="445"/>
      <c r="CV6" s="445"/>
      <c r="CW6" s="445"/>
      <c r="CX6" s="445"/>
      <c r="CY6" s="445"/>
      <c r="CZ6" s="445"/>
      <c r="DA6" s="446"/>
      <c r="DB6" s="444">
        <v>90.4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48742</v>
      </c>
      <c r="BO7" s="408"/>
      <c r="BP7" s="408"/>
      <c r="BQ7" s="408"/>
      <c r="BR7" s="408"/>
      <c r="BS7" s="408"/>
      <c r="BT7" s="408"/>
      <c r="BU7" s="409"/>
      <c r="BV7" s="407">
        <v>152338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8957629</v>
      </c>
      <c r="CU7" s="408"/>
      <c r="CV7" s="408"/>
      <c r="CW7" s="408"/>
      <c r="CX7" s="408"/>
      <c r="CY7" s="408"/>
      <c r="CZ7" s="408"/>
      <c r="DA7" s="409"/>
      <c r="DB7" s="407">
        <v>8862059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655512</v>
      </c>
      <c r="BO8" s="408"/>
      <c r="BP8" s="408"/>
      <c r="BQ8" s="408"/>
      <c r="BR8" s="408"/>
      <c r="BS8" s="408"/>
      <c r="BT8" s="408"/>
      <c r="BU8" s="409"/>
      <c r="BV8" s="407">
        <v>784730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21943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-129218</v>
      </c>
      <c r="BO9" s="408"/>
      <c r="BP9" s="408"/>
      <c r="BQ9" s="408"/>
      <c r="BR9" s="408"/>
      <c r="BS9" s="408"/>
      <c r="BT9" s="408"/>
      <c r="BU9" s="409"/>
      <c r="BV9" s="407">
        <v>-141421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12.4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23743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9497</v>
      </c>
      <c r="BO10" s="408"/>
      <c r="BP10" s="408"/>
      <c r="BQ10" s="408"/>
      <c r="BR10" s="408"/>
      <c r="BS10" s="408"/>
      <c r="BT10" s="408"/>
      <c r="BU10" s="409"/>
      <c r="BV10" s="407">
        <v>9552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21427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400000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21196</v>
      </c>
      <c r="S13" s="492"/>
      <c r="T13" s="492"/>
      <c r="U13" s="492"/>
      <c r="V13" s="493"/>
      <c r="W13" s="423" t="s">
        <v>131</v>
      </c>
      <c r="X13" s="424"/>
      <c r="Y13" s="424"/>
      <c r="Z13" s="424"/>
      <c r="AA13" s="424"/>
      <c r="AB13" s="414"/>
      <c r="AC13" s="458">
        <v>1683</v>
      </c>
      <c r="AD13" s="459"/>
      <c r="AE13" s="459"/>
      <c r="AF13" s="459"/>
      <c r="AG13" s="501"/>
      <c r="AH13" s="458">
        <v>1754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-419721</v>
      </c>
      <c r="BO13" s="408"/>
      <c r="BP13" s="408"/>
      <c r="BQ13" s="408"/>
      <c r="BR13" s="408"/>
      <c r="BS13" s="408"/>
      <c r="BT13" s="408"/>
      <c r="BU13" s="409"/>
      <c r="BV13" s="407">
        <v>-531869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21774</v>
      </c>
      <c r="S14" s="492"/>
      <c r="T14" s="492"/>
      <c r="U14" s="492"/>
      <c r="V14" s="493"/>
      <c r="W14" s="397"/>
      <c r="X14" s="398"/>
      <c r="Y14" s="398"/>
      <c r="Z14" s="398"/>
      <c r="AA14" s="398"/>
      <c r="AB14" s="387"/>
      <c r="AC14" s="494">
        <v>14.1</v>
      </c>
      <c r="AD14" s="495"/>
      <c r="AE14" s="495"/>
      <c r="AF14" s="495"/>
      <c r="AG14" s="496"/>
      <c r="AH14" s="494">
        <v>14.6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18.7</v>
      </c>
      <c r="CU14" s="506"/>
      <c r="CV14" s="506"/>
      <c r="CW14" s="506"/>
      <c r="CX14" s="506"/>
      <c r="CY14" s="506"/>
      <c r="CZ14" s="506"/>
      <c r="DA14" s="507"/>
      <c r="DB14" s="505">
        <v>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21576</v>
      </c>
      <c r="S15" s="492"/>
      <c r="T15" s="492"/>
      <c r="U15" s="492"/>
      <c r="V15" s="493"/>
      <c r="W15" s="423" t="s">
        <v>137</v>
      </c>
      <c r="X15" s="424"/>
      <c r="Y15" s="424"/>
      <c r="Z15" s="424"/>
      <c r="AA15" s="424"/>
      <c r="AB15" s="414"/>
      <c r="AC15" s="458">
        <v>4149</v>
      </c>
      <c r="AD15" s="459"/>
      <c r="AE15" s="459"/>
      <c r="AF15" s="459"/>
      <c r="AG15" s="501"/>
      <c r="AH15" s="458">
        <v>4191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2870427</v>
      </c>
      <c r="BO15" s="371"/>
      <c r="BP15" s="371"/>
      <c r="BQ15" s="371"/>
      <c r="BR15" s="371"/>
      <c r="BS15" s="371"/>
      <c r="BT15" s="371"/>
      <c r="BU15" s="372"/>
      <c r="BV15" s="370">
        <v>2778192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34.9</v>
      </c>
      <c r="AD16" s="495"/>
      <c r="AE16" s="495"/>
      <c r="AF16" s="495"/>
      <c r="AG16" s="496"/>
      <c r="AH16" s="494">
        <v>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8193969</v>
      </c>
      <c r="BO16" s="408"/>
      <c r="BP16" s="408"/>
      <c r="BQ16" s="408"/>
      <c r="BR16" s="408"/>
      <c r="BS16" s="408"/>
      <c r="BT16" s="408"/>
      <c r="BU16" s="409"/>
      <c r="BV16" s="407">
        <v>8079523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6064</v>
      </c>
      <c r="AD17" s="459"/>
      <c r="AE17" s="459"/>
      <c r="AF17" s="459"/>
      <c r="AG17" s="501"/>
      <c r="AH17" s="458">
        <v>6028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3586043</v>
      </c>
      <c r="BO17" s="408"/>
      <c r="BP17" s="408"/>
      <c r="BQ17" s="408"/>
      <c r="BR17" s="408"/>
      <c r="BS17" s="408"/>
      <c r="BT17" s="408"/>
      <c r="BU17" s="409"/>
      <c r="BV17" s="407">
        <v>3472064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460.67</v>
      </c>
      <c r="M18" s="531"/>
      <c r="N18" s="531"/>
      <c r="O18" s="531"/>
      <c r="P18" s="531"/>
      <c r="Q18" s="531"/>
      <c r="R18" s="532"/>
      <c r="S18" s="532"/>
      <c r="T18" s="532"/>
      <c r="U18" s="532"/>
      <c r="V18" s="533"/>
      <c r="W18" s="425"/>
      <c r="X18" s="426"/>
      <c r="Y18" s="426"/>
      <c r="Z18" s="426"/>
      <c r="AA18" s="426"/>
      <c r="AB18" s="417"/>
      <c r="AC18" s="534">
        <v>51</v>
      </c>
      <c r="AD18" s="535"/>
      <c r="AE18" s="535"/>
      <c r="AF18" s="535"/>
      <c r="AG18" s="536"/>
      <c r="AH18" s="534">
        <v>50.3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8019985</v>
      </c>
      <c r="BO18" s="408"/>
      <c r="BP18" s="408"/>
      <c r="BQ18" s="408"/>
      <c r="BR18" s="408"/>
      <c r="BS18" s="408"/>
      <c r="BT18" s="408"/>
      <c r="BU18" s="409"/>
      <c r="BV18" s="407">
        <v>8032963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10778235</v>
      </c>
      <c r="BO19" s="408"/>
      <c r="BP19" s="408"/>
      <c r="BQ19" s="408"/>
      <c r="BR19" s="408"/>
      <c r="BS19" s="408"/>
      <c r="BT19" s="408"/>
      <c r="BU19" s="409"/>
      <c r="BV19" s="407">
        <v>11097719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7641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11516070</v>
      </c>
      <c r="BO22" s="371"/>
      <c r="BP22" s="371"/>
      <c r="BQ22" s="371"/>
      <c r="BR22" s="371"/>
      <c r="BS22" s="371"/>
      <c r="BT22" s="371"/>
      <c r="BU22" s="372"/>
      <c r="BV22" s="370">
        <v>12106484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8899645</v>
      </c>
      <c r="BO23" s="408"/>
      <c r="BP23" s="408"/>
      <c r="BQ23" s="408"/>
      <c r="BR23" s="408"/>
      <c r="BS23" s="408"/>
      <c r="BT23" s="408"/>
      <c r="BU23" s="409"/>
      <c r="BV23" s="407">
        <v>9437712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8553</v>
      </c>
      <c r="R24" s="459"/>
      <c r="S24" s="459"/>
      <c r="T24" s="459"/>
      <c r="U24" s="459"/>
      <c r="V24" s="501"/>
      <c r="W24" s="553"/>
      <c r="X24" s="554"/>
      <c r="Y24" s="555"/>
      <c r="Z24" s="457" t="s">
        <v>162</v>
      </c>
      <c r="AA24" s="437"/>
      <c r="AB24" s="437"/>
      <c r="AC24" s="437"/>
      <c r="AD24" s="437"/>
      <c r="AE24" s="437"/>
      <c r="AF24" s="437"/>
      <c r="AG24" s="438"/>
      <c r="AH24" s="458">
        <v>231</v>
      </c>
      <c r="AI24" s="459"/>
      <c r="AJ24" s="459"/>
      <c r="AK24" s="459"/>
      <c r="AL24" s="501"/>
      <c r="AM24" s="458">
        <v>685608</v>
      </c>
      <c r="AN24" s="459"/>
      <c r="AO24" s="459"/>
      <c r="AP24" s="459"/>
      <c r="AQ24" s="459"/>
      <c r="AR24" s="501"/>
      <c r="AS24" s="458">
        <v>2968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7095003</v>
      </c>
      <c r="BO24" s="408"/>
      <c r="BP24" s="408"/>
      <c r="BQ24" s="408"/>
      <c r="BR24" s="408"/>
      <c r="BS24" s="408"/>
      <c r="BT24" s="408"/>
      <c r="BU24" s="409"/>
      <c r="BV24" s="407">
        <v>7216389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6343</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2888858</v>
      </c>
      <c r="BO25" s="371"/>
      <c r="BP25" s="371"/>
      <c r="BQ25" s="371"/>
      <c r="BR25" s="371"/>
      <c r="BS25" s="371"/>
      <c r="BT25" s="371"/>
      <c r="BU25" s="372"/>
      <c r="BV25" s="370">
        <v>2029051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5213</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26064</v>
      </c>
      <c r="AN26" s="459"/>
      <c r="AO26" s="459"/>
      <c r="AP26" s="459"/>
      <c r="AQ26" s="459"/>
      <c r="AR26" s="501"/>
      <c r="AS26" s="458">
        <v>2896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3310</v>
      </c>
      <c r="R27" s="459"/>
      <c r="S27" s="459"/>
      <c r="T27" s="459"/>
      <c r="U27" s="459"/>
      <c r="V27" s="501"/>
      <c r="W27" s="553"/>
      <c r="X27" s="554"/>
      <c r="Y27" s="555"/>
      <c r="Z27" s="457" t="s">
        <v>171</v>
      </c>
      <c r="AA27" s="437"/>
      <c r="AB27" s="437"/>
      <c r="AC27" s="437"/>
      <c r="AD27" s="437"/>
      <c r="AE27" s="437"/>
      <c r="AF27" s="437"/>
      <c r="AG27" s="438"/>
      <c r="AH27" s="458">
        <v>13</v>
      </c>
      <c r="AI27" s="459"/>
      <c r="AJ27" s="459"/>
      <c r="AK27" s="459"/>
      <c r="AL27" s="501"/>
      <c r="AM27" s="458">
        <v>39024</v>
      </c>
      <c r="AN27" s="459"/>
      <c r="AO27" s="459"/>
      <c r="AP27" s="459"/>
      <c r="AQ27" s="459"/>
      <c r="AR27" s="501"/>
      <c r="AS27" s="458">
        <v>3002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360484</v>
      </c>
      <c r="BO27" s="527"/>
      <c r="BP27" s="527"/>
      <c r="BQ27" s="527"/>
      <c r="BR27" s="527"/>
      <c r="BS27" s="527"/>
      <c r="BT27" s="527"/>
      <c r="BU27" s="528"/>
      <c r="BV27" s="526">
        <v>360484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2074400</v>
      </c>
      <c r="BO28" s="371"/>
      <c r="BP28" s="371"/>
      <c r="BQ28" s="371"/>
      <c r="BR28" s="371"/>
      <c r="BS28" s="371"/>
      <c r="BT28" s="371"/>
      <c r="BU28" s="372"/>
      <c r="BV28" s="370">
        <v>1964903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15</v>
      </c>
      <c r="M29" s="459"/>
      <c r="N29" s="459"/>
      <c r="O29" s="459"/>
      <c r="P29" s="501"/>
      <c r="Q29" s="458">
        <v>2460</v>
      </c>
      <c r="R29" s="459"/>
      <c r="S29" s="459"/>
      <c r="T29" s="459"/>
      <c r="U29" s="459"/>
      <c r="V29" s="501"/>
      <c r="W29" s="556"/>
      <c r="X29" s="557"/>
      <c r="Y29" s="558"/>
      <c r="Z29" s="457" t="s">
        <v>177</v>
      </c>
      <c r="AA29" s="437"/>
      <c r="AB29" s="437"/>
      <c r="AC29" s="437"/>
      <c r="AD29" s="437"/>
      <c r="AE29" s="437"/>
      <c r="AF29" s="437"/>
      <c r="AG29" s="438"/>
      <c r="AH29" s="458">
        <v>244</v>
      </c>
      <c r="AI29" s="459"/>
      <c r="AJ29" s="459"/>
      <c r="AK29" s="459"/>
      <c r="AL29" s="501"/>
      <c r="AM29" s="458">
        <v>724632</v>
      </c>
      <c r="AN29" s="459"/>
      <c r="AO29" s="459"/>
      <c r="AP29" s="459"/>
      <c r="AQ29" s="459"/>
      <c r="AR29" s="501"/>
      <c r="AS29" s="458">
        <v>2970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454126</v>
      </c>
      <c r="BO29" s="408"/>
      <c r="BP29" s="408"/>
      <c r="BQ29" s="408"/>
      <c r="BR29" s="408"/>
      <c r="BS29" s="408"/>
      <c r="BT29" s="408"/>
      <c r="BU29" s="409"/>
      <c r="BV29" s="407">
        <v>412469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3180092</v>
      </c>
      <c r="BO30" s="527"/>
      <c r="BP30" s="527"/>
      <c r="BQ30" s="527"/>
      <c r="BR30" s="527"/>
      <c r="BS30" s="527"/>
      <c r="BT30" s="527"/>
      <c r="BU30" s="528"/>
      <c r="BV30" s="526">
        <v>3227877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加美町畜産公社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加美郡介護認定審査会特別会計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浄化槽事業特別会計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加美町振興公社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霊園事業特別会計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大崎地域広域行政事務組合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かみでん里山公社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宮城県市町村自治振興センター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町営駐車場事業特別会計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加美郡保健医療福祉行政事務組合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加美郡保健医療福祉行政事務組合：病院会計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加美郡保健医療福祉行政事務組合：介護事業会計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宮城県後期高齢者医療広域連合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宮城県後期高齢者医療事業会計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RAN02R7cA6UWjUOxcGTxzbfhntVnKOX8DgjLRJ0fxjtfAp1r1q5GUM1xvlW+o2nciCNZa3eoQ1+zXyWRmbISQ==" saltValue="aTVlkZR0znygtgkMUyOR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2680223</v>
      </c>
      <c r="S5" s="613"/>
      <c r="T5" s="613"/>
      <c r="U5" s="613"/>
      <c r="V5" s="613"/>
      <c r="W5" s="613"/>
      <c r="X5" s="613"/>
      <c r="Y5" s="614"/>
      <c r="Z5" s="615">
        <v>18.399999999999999</v>
      </c>
      <c r="AA5" s="615"/>
      <c r="AB5" s="615"/>
      <c r="AC5" s="615"/>
      <c r="AD5" s="616">
        <v>2680223</v>
      </c>
      <c r="AE5" s="616"/>
      <c r="AF5" s="616"/>
      <c r="AG5" s="616"/>
      <c r="AH5" s="616"/>
      <c r="AI5" s="616"/>
      <c r="AJ5" s="616"/>
      <c r="AK5" s="616"/>
      <c r="AL5" s="617">
        <v>29.9</v>
      </c>
      <c r="AM5" s="618"/>
      <c r="AN5" s="618"/>
      <c r="AO5" s="619"/>
      <c r="AP5" s="609" t="s">
        <v>216</v>
      </c>
      <c r="AQ5" s="610"/>
      <c r="AR5" s="610"/>
      <c r="AS5" s="610"/>
      <c r="AT5" s="610"/>
      <c r="AU5" s="610"/>
      <c r="AV5" s="610"/>
      <c r="AW5" s="610"/>
      <c r="AX5" s="610"/>
      <c r="AY5" s="610"/>
      <c r="AZ5" s="610"/>
      <c r="BA5" s="610"/>
      <c r="BB5" s="610"/>
      <c r="BC5" s="610"/>
      <c r="BD5" s="610"/>
      <c r="BE5" s="610"/>
      <c r="BF5" s="611"/>
      <c r="BG5" s="623">
        <v>2671144</v>
      </c>
      <c r="BH5" s="624"/>
      <c r="BI5" s="624"/>
      <c r="BJ5" s="624"/>
      <c r="BK5" s="624"/>
      <c r="BL5" s="624"/>
      <c r="BM5" s="624"/>
      <c r="BN5" s="625"/>
      <c r="BO5" s="626">
        <v>99.7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218067</v>
      </c>
      <c r="S6" s="624"/>
      <c r="T6" s="624"/>
      <c r="U6" s="624"/>
      <c r="V6" s="624"/>
      <c r="W6" s="624"/>
      <c r="X6" s="624"/>
      <c r="Y6" s="625"/>
      <c r="Z6" s="626">
        <v>1.5</v>
      </c>
      <c r="AA6" s="626"/>
      <c r="AB6" s="626"/>
      <c r="AC6" s="626"/>
      <c r="AD6" s="627">
        <v>218067</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2671144</v>
      </c>
      <c r="BH6" s="624"/>
      <c r="BI6" s="624"/>
      <c r="BJ6" s="624"/>
      <c r="BK6" s="624"/>
      <c r="BL6" s="624"/>
      <c r="BM6" s="624"/>
      <c r="BN6" s="625"/>
      <c r="BO6" s="626">
        <v>99.7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134806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133016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555</v>
      </c>
      <c r="S7" s="624"/>
      <c r="T7" s="624"/>
      <c r="U7" s="624"/>
      <c r="V7" s="624"/>
      <c r="W7" s="624"/>
      <c r="X7" s="624"/>
      <c r="Y7" s="625"/>
      <c r="Z7" s="626">
        <v>0</v>
      </c>
      <c r="AA7" s="626"/>
      <c r="AB7" s="626"/>
      <c r="AC7" s="626"/>
      <c r="AD7" s="627">
        <v>555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963480</v>
      </c>
      <c r="BH7" s="624"/>
      <c r="BI7" s="624"/>
      <c r="BJ7" s="624"/>
      <c r="BK7" s="624"/>
      <c r="BL7" s="624"/>
      <c r="BM7" s="624"/>
      <c r="BN7" s="625"/>
      <c r="BO7" s="626">
        <v>35.9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1996200</v>
      </c>
      <c r="CS7" s="624"/>
      <c r="CT7" s="624"/>
      <c r="CU7" s="624"/>
      <c r="CV7" s="624"/>
      <c r="CW7" s="624"/>
      <c r="CX7" s="624"/>
      <c r="CY7" s="625"/>
      <c r="CZ7" s="626">
        <v>14.4</v>
      </c>
      <c r="DA7" s="626"/>
      <c r="DB7" s="626"/>
      <c r="DC7" s="626"/>
      <c r="DD7" s="632">
        <v>31325</v>
      </c>
      <c r="DE7" s="624"/>
      <c r="DF7" s="624"/>
      <c r="DG7" s="624"/>
      <c r="DH7" s="624"/>
      <c r="DI7" s="624"/>
      <c r="DJ7" s="624"/>
      <c r="DK7" s="624"/>
      <c r="DL7" s="624"/>
      <c r="DM7" s="624"/>
      <c r="DN7" s="624"/>
      <c r="DO7" s="624"/>
      <c r="DP7" s="625"/>
      <c r="DQ7" s="632">
        <v>1504578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8395</v>
      </c>
      <c r="S8" s="624"/>
      <c r="T8" s="624"/>
      <c r="U8" s="624"/>
      <c r="V8" s="624"/>
      <c r="W8" s="624"/>
      <c r="X8" s="624"/>
      <c r="Y8" s="625"/>
      <c r="Z8" s="626">
        <v>0.1</v>
      </c>
      <c r="AA8" s="626"/>
      <c r="AB8" s="626"/>
      <c r="AC8" s="626"/>
      <c r="AD8" s="627">
        <v>8395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38383</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4122569</v>
      </c>
      <c r="CS8" s="624"/>
      <c r="CT8" s="624"/>
      <c r="CU8" s="624"/>
      <c r="CV8" s="624"/>
      <c r="CW8" s="624"/>
      <c r="CX8" s="624"/>
      <c r="CY8" s="625"/>
      <c r="CZ8" s="626">
        <v>29.8</v>
      </c>
      <c r="DA8" s="626"/>
      <c r="DB8" s="626"/>
      <c r="DC8" s="626"/>
      <c r="DD8" s="632">
        <v>39891</v>
      </c>
      <c r="DE8" s="624"/>
      <c r="DF8" s="624"/>
      <c r="DG8" s="624"/>
      <c r="DH8" s="624"/>
      <c r="DI8" s="624"/>
      <c r="DJ8" s="624"/>
      <c r="DK8" s="624"/>
      <c r="DL8" s="624"/>
      <c r="DM8" s="624"/>
      <c r="DN8" s="624"/>
      <c r="DO8" s="624"/>
      <c r="DP8" s="625"/>
      <c r="DQ8" s="632">
        <v>2712520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9680</v>
      </c>
      <c r="S9" s="624"/>
      <c r="T9" s="624"/>
      <c r="U9" s="624"/>
      <c r="V9" s="624"/>
      <c r="W9" s="624"/>
      <c r="X9" s="624"/>
      <c r="Y9" s="625"/>
      <c r="Z9" s="626">
        <v>0.1</v>
      </c>
      <c r="AA9" s="626"/>
      <c r="AB9" s="626"/>
      <c r="AC9" s="626"/>
      <c r="AD9" s="627">
        <v>9680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815022</v>
      </c>
      <c r="BH9" s="624"/>
      <c r="BI9" s="624"/>
      <c r="BJ9" s="624"/>
      <c r="BK9" s="624"/>
      <c r="BL9" s="624"/>
      <c r="BM9" s="624"/>
      <c r="BN9" s="625"/>
      <c r="BO9" s="626">
        <v>30.4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948566</v>
      </c>
      <c r="CS9" s="624"/>
      <c r="CT9" s="624"/>
      <c r="CU9" s="624"/>
      <c r="CV9" s="624"/>
      <c r="CW9" s="624"/>
      <c r="CX9" s="624"/>
      <c r="CY9" s="625"/>
      <c r="CZ9" s="626">
        <v>6.9</v>
      </c>
      <c r="DA9" s="626"/>
      <c r="DB9" s="626"/>
      <c r="DC9" s="626"/>
      <c r="DD9" s="632">
        <v>4818</v>
      </c>
      <c r="DE9" s="624"/>
      <c r="DF9" s="624"/>
      <c r="DG9" s="624"/>
      <c r="DH9" s="624"/>
      <c r="DI9" s="624"/>
      <c r="DJ9" s="624"/>
      <c r="DK9" s="624"/>
      <c r="DL9" s="624"/>
      <c r="DM9" s="624"/>
      <c r="DN9" s="624"/>
      <c r="DO9" s="624"/>
      <c r="DP9" s="625"/>
      <c r="DQ9" s="632">
        <v>846405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56361</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423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423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549143</v>
      </c>
      <c r="S11" s="624"/>
      <c r="T11" s="624"/>
      <c r="U11" s="624"/>
      <c r="V11" s="624"/>
      <c r="W11" s="624"/>
      <c r="X11" s="624"/>
      <c r="Y11" s="625"/>
      <c r="Z11" s="628">
        <v>3.8</v>
      </c>
      <c r="AA11" s="629"/>
      <c r="AB11" s="629"/>
      <c r="AC11" s="635"/>
      <c r="AD11" s="632">
        <v>549143</v>
      </c>
      <c r="AE11" s="624"/>
      <c r="AF11" s="624"/>
      <c r="AG11" s="624"/>
      <c r="AH11" s="624"/>
      <c r="AI11" s="624"/>
      <c r="AJ11" s="624"/>
      <c r="AK11" s="625"/>
      <c r="AL11" s="628">
        <v>6.1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53714</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698441</v>
      </c>
      <c r="CS11" s="624"/>
      <c r="CT11" s="624"/>
      <c r="CU11" s="624"/>
      <c r="CV11" s="624"/>
      <c r="CW11" s="624"/>
      <c r="CX11" s="624"/>
      <c r="CY11" s="625"/>
      <c r="CZ11" s="626">
        <v>5</v>
      </c>
      <c r="DA11" s="626"/>
      <c r="DB11" s="626"/>
      <c r="DC11" s="626"/>
      <c r="DD11" s="632">
        <v>120262</v>
      </c>
      <c r="DE11" s="624"/>
      <c r="DF11" s="624"/>
      <c r="DG11" s="624"/>
      <c r="DH11" s="624"/>
      <c r="DI11" s="624"/>
      <c r="DJ11" s="624"/>
      <c r="DK11" s="624"/>
      <c r="DL11" s="624"/>
      <c r="DM11" s="624"/>
      <c r="DN11" s="624"/>
      <c r="DO11" s="624"/>
      <c r="DP11" s="625"/>
      <c r="DQ11" s="632">
        <v>375920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2752</v>
      </c>
      <c r="S12" s="624"/>
      <c r="T12" s="624"/>
      <c r="U12" s="624"/>
      <c r="V12" s="624"/>
      <c r="W12" s="624"/>
      <c r="X12" s="624"/>
      <c r="Y12" s="625"/>
      <c r="Z12" s="626">
        <v>0</v>
      </c>
      <c r="AA12" s="626"/>
      <c r="AB12" s="626"/>
      <c r="AC12" s="626"/>
      <c r="AD12" s="627">
        <v>2752</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1403375</v>
      </c>
      <c r="BH12" s="624"/>
      <c r="BI12" s="624"/>
      <c r="BJ12" s="624"/>
      <c r="BK12" s="624"/>
      <c r="BL12" s="624"/>
      <c r="BM12" s="624"/>
      <c r="BN12" s="625"/>
      <c r="BO12" s="626">
        <v>52.4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529023</v>
      </c>
      <c r="CS12" s="624"/>
      <c r="CT12" s="624"/>
      <c r="CU12" s="624"/>
      <c r="CV12" s="624"/>
      <c r="CW12" s="624"/>
      <c r="CX12" s="624"/>
      <c r="CY12" s="625"/>
      <c r="CZ12" s="626">
        <v>3.8</v>
      </c>
      <c r="DA12" s="626"/>
      <c r="DB12" s="626"/>
      <c r="DC12" s="626"/>
      <c r="DD12" s="632">
        <v>75965</v>
      </c>
      <c r="DE12" s="624"/>
      <c r="DF12" s="624"/>
      <c r="DG12" s="624"/>
      <c r="DH12" s="624"/>
      <c r="DI12" s="624"/>
      <c r="DJ12" s="624"/>
      <c r="DK12" s="624"/>
      <c r="DL12" s="624"/>
      <c r="DM12" s="624"/>
      <c r="DN12" s="624"/>
      <c r="DO12" s="624"/>
      <c r="DP12" s="625"/>
      <c r="DQ12" s="632">
        <v>411432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1367413</v>
      </c>
      <c r="BH13" s="624"/>
      <c r="BI13" s="624"/>
      <c r="BJ13" s="624"/>
      <c r="BK13" s="624"/>
      <c r="BL13" s="624"/>
      <c r="BM13" s="624"/>
      <c r="BN13" s="625"/>
      <c r="BO13" s="626">
        <v>51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1528875</v>
      </c>
      <c r="CS13" s="624"/>
      <c r="CT13" s="624"/>
      <c r="CU13" s="624"/>
      <c r="CV13" s="624"/>
      <c r="CW13" s="624"/>
      <c r="CX13" s="624"/>
      <c r="CY13" s="625"/>
      <c r="CZ13" s="626">
        <v>11</v>
      </c>
      <c r="DA13" s="626"/>
      <c r="DB13" s="626"/>
      <c r="DC13" s="626"/>
      <c r="DD13" s="632">
        <v>672295</v>
      </c>
      <c r="DE13" s="624"/>
      <c r="DF13" s="624"/>
      <c r="DG13" s="624"/>
      <c r="DH13" s="624"/>
      <c r="DI13" s="624"/>
      <c r="DJ13" s="624"/>
      <c r="DK13" s="624"/>
      <c r="DL13" s="624"/>
      <c r="DM13" s="624"/>
      <c r="DN13" s="624"/>
      <c r="DO13" s="624"/>
      <c r="DP13" s="625"/>
      <c r="DQ13" s="632">
        <v>964715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2318</v>
      </c>
      <c r="S14" s="624"/>
      <c r="T14" s="624"/>
      <c r="U14" s="624"/>
      <c r="V14" s="624"/>
      <c r="W14" s="624"/>
      <c r="X14" s="624"/>
      <c r="Y14" s="625"/>
      <c r="Z14" s="626">
        <v>0</v>
      </c>
      <c r="AA14" s="626"/>
      <c r="AB14" s="626"/>
      <c r="AC14" s="626"/>
      <c r="AD14" s="627">
        <v>2318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104341</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448815</v>
      </c>
      <c r="CS14" s="624"/>
      <c r="CT14" s="624"/>
      <c r="CU14" s="624"/>
      <c r="CV14" s="624"/>
      <c r="CW14" s="624"/>
      <c r="CX14" s="624"/>
      <c r="CY14" s="625"/>
      <c r="CZ14" s="626">
        <v>3.2</v>
      </c>
      <c r="DA14" s="626"/>
      <c r="DB14" s="626"/>
      <c r="DC14" s="626"/>
      <c r="DD14" s="632">
        <v>24429</v>
      </c>
      <c r="DE14" s="624"/>
      <c r="DF14" s="624"/>
      <c r="DG14" s="624"/>
      <c r="DH14" s="624"/>
      <c r="DI14" s="624"/>
      <c r="DJ14" s="624"/>
      <c r="DK14" s="624"/>
      <c r="DL14" s="624"/>
      <c r="DM14" s="624"/>
      <c r="DN14" s="624"/>
      <c r="DO14" s="624"/>
      <c r="DP14" s="625"/>
      <c r="DQ14" s="632">
        <v>425190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199948</v>
      </c>
      <c r="BH15" s="624"/>
      <c r="BI15" s="624"/>
      <c r="BJ15" s="624"/>
      <c r="BK15" s="624"/>
      <c r="BL15" s="624"/>
      <c r="BM15" s="624"/>
      <c r="BN15" s="625"/>
      <c r="BO15" s="626">
        <v>7.5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1813280</v>
      </c>
      <c r="CS15" s="624"/>
      <c r="CT15" s="624"/>
      <c r="CU15" s="624"/>
      <c r="CV15" s="624"/>
      <c r="CW15" s="624"/>
      <c r="CX15" s="624"/>
      <c r="CY15" s="625"/>
      <c r="CZ15" s="626">
        <v>13.1</v>
      </c>
      <c r="DA15" s="626"/>
      <c r="DB15" s="626"/>
      <c r="DC15" s="626"/>
      <c r="DD15" s="632">
        <v>431919</v>
      </c>
      <c r="DE15" s="624"/>
      <c r="DF15" s="624"/>
      <c r="DG15" s="624"/>
      <c r="DH15" s="624"/>
      <c r="DI15" s="624"/>
      <c r="DJ15" s="624"/>
      <c r="DK15" s="624"/>
      <c r="DL15" s="624"/>
      <c r="DM15" s="624"/>
      <c r="DN15" s="624"/>
      <c r="DO15" s="624"/>
      <c r="DP15" s="625"/>
      <c r="DQ15" s="632">
        <v>1311711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23735</v>
      </c>
      <c r="S16" s="624"/>
      <c r="T16" s="624"/>
      <c r="U16" s="624"/>
      <c r="V16" s="624"/>
      <c r="W16" s="624"/>
      <c r="X16" s="624"/>
      <c r="Y16" s="625"/>
      <c r="Z16" s="626">
        <v>0.2</v>
      </c>
      <c r="AA16" s="626"/>
      <c r="AB16" s="626"/>
      <c r="AC16" s="626"/>
      <c r="AD16" s="627">
        <v>23735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224482</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37218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52751</v>
      </c>
      <c r="S17" s="624"/>
      <c r="T17" s="624"/>
      <c r="U17" s="624"/>
      <c r="V17" s="624"/>
      <c r="W17" s="624"/>
      <c r="X17" s="624"/>
      <c r="Y17" s="625"/>
      <c r="Z17" s="626">
        <v>0.4</v>
      </c>
      <c r="AA17" s="626"/>
      <c r="AB17" s="626"/>
      <c r="AC17" s="626"/>
      <c r="AD17" s="627">
        <v>52751</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1401853</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1350853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21323</v>
      </c>
      <c r="S18" s="624"/>
      <c r="T18" s="624"/>
      <c r="U18" s="624"/>
      <c r="V18" s="624"/>
      <c r="W18" s="624"/>
      <c r="X18" s="624"/>
      <c r="Y18" s="625"/>
      <c r="Z18" s="626">
        <v>0.1</v>
      </c>
      <c r="AA18" s="626"/>
      <c r="AB18" s="626"/>
      <c r="AC18" s="626"/>
      <c r="AD18" s="627">
        <v>21323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18355</v>
      </c>
      <c r="S19" s="624"/>
      <c r="T19" s="624"/>
      <c r="U19" s="624"/>
      <c r="V19" s="624"/>
      <c r="W19" s="624"/>
      <c r="X19" s="624"/>
      <c r="Y19" s="625"/>
      <c r="Z19" s="626">
        <v>0.1</v>
      </c>
      <c r="AA19" s="626"/>
      <c r="AB19" s="626"/>
      <c r="AC19" s="626"/>
      <c r="AD19" s="627">
        <v>18355</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9079</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2968</v>
      </c>
      <c r="S20" s="624"/>
      <c r="T20" s="624"/>
      <c r="U20" s="624"/>
      <c r="V20" s="624"/>
      <c r="W20" s="624"/>
      <c r="X20" s="624"/>
      <c r="Y20" s="625"/>
      <c r="Z20" s="626">
        <v>0</v>
      </c>
      <c r="AA20" s="626"/>
      <c r="AB20" s="626"/>
      <c r="AC20" s="626"/>
      <c r="AD20" s="627">
        <v>2968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9079</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13847333</v>
      </c>
      <c r="CS20" s="624"/>
      <c r="CT20" s="624"/>
      <c r="CU20" s="624"/>
      <c r="CV20" s="624"/>
      <c r="CW20" s="624"/>
      <c r="CX20" s="624"/>
      <c r="CY20" s="625"/>
      <c r="CZ20" s="626">
        <v>100</v>
      </c>
      <c r="DA20" s="626"/>
      <c r="DB20" s="626"/>
      <c r="DC20" s="626"/>
      <c r="DD20" s="632">
        <v>1400904</v>
      </c>
      <c r="DE20" s="624"/>
      <c r="DF20" s="624"/>
      <c r="DG20" s="624"/>
      <c r="DH20" s="624"/>
      <c r="DI20" s="624"/>
      <c r="DJ20" s="624"/>
      <c r="DK20" s="624"/>
      <c r="DL20" s="624"/>
      <c r="DM20" s="624"/>
      <c r="DN20" s="624"/>
      <c r="DO20" s="624"/>
      <c r="DP20" s="625"/>
      <c r="DQ20" s="632">
        <v>10073981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5739650</v>
      </c>
      <c r="S21" s="624"/>
      <c r="T21" s="624"/>
      <c r="U21" s="624"/>
      <c r="V21" s="624"/>
      <c r="W21" s="624"/>
      <c r="X21" s="624"/>
      <c r="Y21" s="625"/>
      <c r="Z21" s="626">
        <v>39.4</v>
      </c>
      <c r="AA21" s="626"/>
      <c r="AB21" s="626"/>
      <c r="AC21" s="626"/>
      <c r="AD21" s="627">
        <v>5323542</v>
      </c>
      <c r="AE21" s="627"/>
      <c r="AF21" s="627"/>
      <c r="AG21" s="627"/>
      <c r="AH21" s="627"/>
      <c r="AI21" s="627"/>
      <c r="AJ21" s="627"/>
      <c r="AK21" s="627"/>
      <c r="AL21" s="628">
        <v>59.4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9079</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5323542</v>
      </c>
      <c r="S22" s="624"/>
      <c r="T22" s="624"/>
      <c r="U22" s="624"/>
      <c r="V22" s="624"/>
      <c r="W22" s="624"/>
      <c r="X22" s="624"/>
      <c r="Y22" s="625"/>
      <c r="Z22" s="626">
        <v>36.6</v>
      </c>
      <c r="AA22" s="626"/>
      <c r="AB22" s="626"/>
      <c r="AC22" s="626"/>
      <c r="AD22" s="627">
        <v>5323542</v>
      </c>
      <c r="AE22" s="627"/>
      <c r="AF22" s="627"/>
      <c r="AG22" s="627"/>
      <c r="AH22" s="627"/>
      <c r="AI22" s="627"/>
      <c r="AJ22" s="627"/>
      <c r="AK22" s="627"/>
      <c r="AL22" s="628">
        <v>59.4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356141</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59967</v>
      </c>
      <c r="S24" s="624"/>
      <c r="T24" s="624"/>
      <c r="U24" s="624"/>
      <c r="V24" s="624"/>
      <c r="W24" s="624"/>
      <c r="X24" s="624"/>
      <c r="Y24" s="625"/>
      <c r="Z24" s="626">
        <v>0.4</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5730035</v>
      </c>
      <c r="CS24" s="613"/>
      <c r="CT24" s="613"/>
      <c r="CU24" s="613"/>
      <c r="CV24" s="613"/>
      <c r="CW24" s="613"/>
      <c r="CX24" s="613"/>
      <c r="CY24" s="614"/>
      <c r="CZ24" s="617">
        <v>41.4</v>
      </c>
      <c r="DA24" s="618"/>
      <c r="DB24" s="618"/>
      <c r="DC24" s="634"/>
      <c r="DD24" s="655">
        <v>4443221</v>
      </c>
      <c r="DE24" s="613"/>
      <c r="DF24" s="613"/>
      <c r="DG24" s="613"/>
      <c r="DH24" s="613"/>
      <c r="DI24" s="613"/>
      <c r="DJ24" s="613"/>
      <c r="DK24" s="614"/>
      <c r="DL24" s="655">
        <v>4180783</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9308592</v>
      </c>
      <c r="S25" s="624"/>
      <c r="T25" s="624"/>
      <c r="U25" s="624"/>
      <c r="V25" s="624"/>
      <c r="W25" s="624"/>
      <c r="X25" s="624"/>
      <c r="Y25" s="625"/>
      <c r="Z25" s="626">
        <v>64</v>
      </c>
      <c r="AA25" s="626"/>
      <c r="AB25" s="626"/>
      <c r="AC25" s="626"/>
      <c r="AD25" s="627">
        <v>8892484</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2590609</v>
      </c>
      <c r="CS25" s="644"/>
      <c r="CT25" s="644"/>
      <c r="CU25" s="644"/>
      <c r="CV25" s="644"/>
      <c r="CW25" s="644"/>
      <c r="CX25" s="644"/>
      <c r="CY25" s="645"/>
      <c r="CZ25" s="628">
        <v>18.7</v>
      </c>
      <c r="DA25" s="656"/>
      <c r="DB25" s="656"/>
      <c r="DC25" s="658"/>
      <c r="DD25" s="632">
        <v>2402541</v>
      </c>
      <c r="DE25" s="644"/>
      <c r="DF25" s="644"/>
      <c r="DG25" s="644"/>
      <c r="DH25" s="644"/>
      <c r="DI25" s="644"/>
      <c r="DJ25" s="644"/>
      <c r="DK25" s="645"/>
      <c r="DL25" s="632">
        <v>2339883</v>
      </c>
      <c r="DM25" s="644"/>
      <c r="DN25" s="644"/>
      <c r="DO25" s="644"/>
      <c r="DP25" s="644"/>
      <c r="DQ25" s="644"/>
      <c r="DR25" s="644"/>
      <c r="DS25" s="644"/>
      <c r="DT25" s="644"/>
      <c r="DU25" s="644"/>
      <c r="DV25" s="645"/>
      <c r="DW25" s="628">
        <v>26</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2231</v>
      </c>
      <c r="S26" s="624"/>
      <c r="T26" s="624"/>
      <c r="U26" s="624"/>
      <c r="V26" s="624"/>
      <c r="W26" s="624"/>
      <c r="X26" s="624"/>
      <c r="Y26" s="625"/>
      <c r="Z26" s="626">
        <v>0</v>
      </c>
      <c r="AA26" s="626"/>
      <c r="AB26" s="626"/>
      <c r="AC26" s="626"/>
      <c r="AD26" s="627">
        <v>2231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1310354</v>
      </c>
      <c r="CS26" s="624"/>
      <c r="CT26" s="624"/>
      <c r="CU26" s="624"/>
      <c r="CV26" s="624"/>
      <c r="CW26" s="624"/>
      <c r="CX26" s="624"/>
      <c r="CY26" s="625"/>
      <c r="CZ26" s="628">
        <v>9.5</v>
      </c>
      <c r="DA26" s="656"/>
      <c r="DB26" s="656"/>
      <c r="DC26" s="658"/>
      <c r="DD26" s="632">
        <v>1209254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16083</v>
      </c>
      <c r="S27" s="624"/>
      <c r="T27" s="624"/>
      <c r="U27" s="624"/>
      <c r="V27" s="624"/>
      <c r="W27" s="624"/>
      <c r="X27" s="624"/>
      <c r="Y27" s="625"/>
      <c r="Z27" s="626">
        <v>0.1</v>
      </c>
      <c r="AA27" s="626"/>
      <c r="AB27" s="626"/>
      <c r="AC27" s="626"/>
      <c r="AD27" s="627">
        <v>147</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2680223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1737573</v>
      </c>
      <c r="CS27" s="644"/>
      <c r="CT27" s="644"/>
      <c r="CU27" s="644"/>
      <c r="CV27" s="644"/>
      <c r="CW27" s="644"/>
      <c r="CX27" s="644"/>
      <c r="CY27" s="645"/>
      <c r="CZ27" s="628">
        <v>12.5</v>
      </c>
      <c r="DA27" s="656"/>
      <c r="DB27" s="656"/>
      <c r="DC27" s="658"/>
      <c r="DD27" s="632">
        <v>689827</v>
      </c>
      <c r="DE27" s="644"/>
      <c r="DF27" s="644"/>
      <c r="DG27" s="644"/>
      <c r="DH27" s="644"/>
      <c r="DI27" s="644"/>
      <c r="DJ27" s="644"/>
      <c r="DK27" s="645"/>
      <c r="DL27" s="632">
        <v>490047</v>
      </c>
      <c r="DM27" s="644"/>
      <c r="DN27" s="644"/>
      <c r="DO27" s="644"/>
      <c r="DP27" s="644"/>
      <c r="DQ27" s="644"/>
      <c r="DR27" s="644"/>
      <c r="DS27" s="644"/>
      <c r="DT27" s="644"/>
      <c r="DU27" s="644"/>
      <c r="DV27" s="645"/>
      <c r="DW27" s="628">
        <v>5.4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131698</v>
      </c>
      <c r="S28" s="624"/>
      <c r="T28" s="624"/>
      <c r="U28" s="624"/>
      <c r="V28" s="624"/>
      <c r="W28" s="624"/>
      <c r="X28" s="624"/>
      <c r="Y28" s="625"/>
      <c r="Z28" s="626">
        <v>0.9</v>
      </c>
      <c r="AA28" s="626"/>
      <c r="AB28" s="626"/>
      <c r="AC28" s="626"/>
      <c r="AD28" s="627">
        <v>17446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1401853</v>
      </c>
      <c r="CS28" s="624"/>
      <c r="CT28" s="624"/>
      <c r="CU28" s="624"/>
      <c r="CV28" s="624"/>
      <c r="CW28" s="624"/>
      <c r="CX28" s="624"/>
      <c r="CY28" s="625"/>
      <c r="CZ28" s="628">
        <v>10.1</v>
      </c>
      <c r="DA28" s="656"/>
      <c r="DB28" s="656"/>
      <c r="DC28" s="658"/>
      <c r="DD28" s="632">
        <v>1350853</v>
      </c>
      <c r="DE28" s="624"/>
      <c r="DF28" s="624"/>
      <c r="DG28" s="624"/>
      <c r="DH28" s="624"/>
      <c r="DI28" s="624"/>
      <c r="DJ28" s="624"/>
      <c r="DK28" s="625"/>
      <c r="DL28" s="632">
        <v>1350853</v>
      </c>
      <c r="DM28" s="624"/>
      <c r="DN28" s="624"/>
      <c r="DO28" s="624"/>
      <c r="DP28" s="624"/>
      <c r="DQ28" s="624"/>
      <c r="DR28" s="624"/>
      <c r="DS28" s="624"/>
      <c r="DT28" s="624"/>
      <c r="DU28" s="624"/>
      <c r="DV28" s="625"/>
      <c r="DW28" s="628">
        <v>15</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12797</v>
      </c>
      <c r="S29" s="624"/>
      <c r="T29" s="624"/>
      <c r="U29" s="624"/>
      <c r="V29" s="624"/>
      <c r="W29" s="624"/>
      <c r="X29" s="624"/>
      <c r="Y29" s="625"/>
      <c r="Z29" s="626">
        <v>0.1</v>
      </c>
      <c r="AA29" s="626"/>
      <c r="AB29" s="626"/>
      <c r="AC29" s="626"/>
      <c r="AD29" s="627">
        <v>9</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1401853</v>
      </c>
      <c r="CS29" s="644"/>
      <c r="CT29" s="644"/>
      <c r="CU29" s="644"/>
      <c r="CV29" s="644"/>
      <c r="CW29" s="644"/>
      <c r="CX29" s="644"/>
      <c r="CY29" s="645"/>
      <c r="CZ29" s="628">
        <v>10.1</v>
      </c>
      <c r="DA29" s="656"/>
      <c r="DB29" s="656"/>
      <c r="DC29" s="658"/>
      <c r="DD29" s="632">
        <v>1350853</v>
      </c>
      <c r="DE29" s="644"/>
      <c r="DF29" s="644"/>
      <c r="DG29" s="644"/>
      <c r="DH29" s="644"/>
      <c r="DI29" s="644"/>
      <c r="DJ29" s="644"/>
      <c r="DK29" s="645"/>
      <c r="DL29" s="632">
        <v>1350853</v>
      </c>
      <c r="DM29" s="644"/>
      <c r="DN29" s="644"/>
      <c r="DO29" s="644"/>
      <c r="DP29" s="644"/>
      <c r="DQ29" s="644"/>
      <c r="DR29" s="644"/>
      <c r="DS29" s="644"/>
      <c r="DT29" s="644"/>
      <c r="DU29" s="644"/>
      <c r="DV29" s="645"/>
      <c r="DW29" s="628">
        <v>15</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1730974</v>
      </c>
      <c r="S30" s="624"/>
      <c r="T30" s="624"/>
      <c r="U30" s="624"/>
      <c r="V30" s="624"/>
      <c r="W30" s="624"/>
      <c r="X30" s="624"/>
      <c r="Y30" s="625"/>
      <c r="Z30" s="626">
        <v>11.9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1382914</v>
      </c>
      <c r="CS30" s="624"/>
      <c r="CT30" s="624"/>
      <c r="CU30" s="624"/>
      <c r="CV30" s="624"/>
      <c r="CW30" s="624"/>
      <c r="CX30" s="624"/>
      <c r="CY30" s="625"/>
      <c r="CZ30" s="628">
        <v>10</v>
      </c>
      <c r="DA30" s="656"/>
      <c r="DB30" s="656"/>
      <c r="DC30" s="658"/>
      <c r="DD30" s="632">
        <v>1335479</v>
      </c>
      <c r="DE30" s="624"/>
      <c r="DF30" s="624"/>
      <c r="DG30" s="624"/>
      <c r="DH30" s="624"/>
      <c r="DI30" s="624"/>
      <c r="DJ30" s="624"/>
      <c r="DK30" s="625"/>
      <c r="DL30" s="632">
        <v>1335479</v>
      </c>
      <c r="DM30" s="624"/>
      <c r="DN30" s="624"/>
      <c r="DO30" s="624"/>
      <c r="DP30" s="624"/>
      <c r="DQ30" s="624"/>
      <c r="DR30" s="624"/>
      <c r="DS30" s="624"/>
      <c r="DT30" s="624"/>
      <c r="DU30" s="624"/>
      <c r="DV30" s="625"/>
      <c r="DW30" s="628">
        <v>14.8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98.4</v>
      </c>
      <c r="BN31" s="667"/>
      <c r="BO31" s="667"/>
      <c r="BP31" s="667"/>
      <c r="BQ31" s="668"/>
      <c r="BR31" s="670">
        <v>99.1</v>
      </c>
      <c r="BS31" s="667"/>
      <c r="BT31" s="667"/>
      <c r="BU31" s="667"/>
      <c r="BV31" s="667"/>
      <c r="BW31" s="667"/>
      <c r="BX31" s="618">
        <v>98.5</v>
      </c>
      <c r="BY31" s="667"/>
      <c r="BZ31" s="667"/>
      <c r="CA31" s="667"/>
      <c r="CB31" s="668"/>
      <c r="CD31" s="663"/>
      <c r="CE31" s="664"/>
      <c r="CF31" s="620" t="s">
        <v>300</v>
      </c>
      <c r="CG31" s="621"/>
      <c r="CH31" s="621"/>
      <c r="CI31" s="621"/>
      <c r="CJ31" s="621"/>
      <c r="CK31" s="621"/>
      <c r="CL31" s="621"/>
      <c r="CM31" s="621"/>
      <c r="CN31" s="621"/>
      <c r="CO31" s="621"/>
      <c r="CP31" s="621"/>
      <c r="CQ31" s="622"/>
      <c r="CR31" s="623">
        <v>18939</v>
      </c>
      <c r="CS31" s="644"/>
      <c r="CT31" s="644"/>
      <c r="CU31" s="644"/>
      <c r="CV31" s="644"/>
      <c r="CW31" s="644"/>
      <c r="CX31" s="644"/>
      <c r="CY31" s="645"/>
      <c r="CZ31" s="628">
        <v>0.1</v>
      </c>
      <c r="DA31" s="656"/>
      <c r="DB31" s="656"/>
      <c r="DC31" s="658"/>
      <c r="DD31" s="632">
        <v>15374</v>
      </c>
      <c r="DE31" s="644"/>
      <c r="DF31" s="644"/>
      <c r="DG31" s="644"/>
      <c r="DH31" s="644"/>
      <c r="DI31" s="644"/>
      <c r="DJ31" s="644"/>
      <c r="DK31" s="645"/>
      <c r="DL31" s="632">
        <v>15374</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753773</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98.7</v>
      </c>
      <c r="BN32" s="644"/>
      <c r="BO32" s="644"/>
      <c r="BP32" s="644"/>
      <c r="BQ32" s="669"/>
      <c r="BR32" s="680">
        <v>99.3</v>
      </c>
      <c r="BS32" s="644"/>
      <c r="BT32" s="644"/>
      <c r="BU32" s="644"/>
      <c r="BV32" s="644"/>
      <c r="BW32" s="644"/>
      <c r="BX32" s="629">
        <v>98.9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84915</v>
      </c>
      <c r="S33" s="624"/>
      <c r="T33" s="624"/>
      <c r="U33" s="624"/>
      <c r="V33" s="624"/>
      <c r="W33" s="624"/>
      <c r="X33" s="624"/>
      <c r="Y33" s="625"/>
      <c r="Z33" s="626">
        <v>0.6</v>
      </c>
      <c r="AA33" s="626"/>
      <c r="AB33" s="626"/>
      <c r="AC33" s="626"/>
      <c r="AD33" s="627">
        <v>38583</v>
      </c>
      <c r="AE33" s="627"/>
      <c r="AF33" s="627"/>
      <c r="AG33" s="627"/>
      <c r="AH33" s="627"/>
      <c r="AI33" s="627"/>
      <c r="AJ33" s="627"/>
      <c r="AK33" s="627"/>
      <c r="AL33" s="628">
        <v>0.4</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98.6</v>
      </c>
      <c r="BH33" s="682"/>
      <c r="BI33" s="682"/>
      <c r="BJ33" s="682"/>
      <c r="BK33" s="682"/>
      <c r="BL33" s="682"/>
      <c r="BM33" s="683">
        <v>97.9</v>
      </c>
      <c r="BN33" s="682"/>
      <c r="BO33" s="682"/>
      <c r="BP33" s="682"/>
      <c r="BQ33" s="684"/>
      <c r="BR33" s="681">
        <v>98.8</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6491912</v>
      </c>
      <c r="CS33" s="644"/>
      <c r="CT33" s="644"/>
      <c r="CU33" s="644"/>
      <c r="CV33" s="644"/>
      <c r="CW33" s="644"/>
      <c r="CX33" s="644"/>
      <c r="CY33" s="645"/>
      <c r="CZ33" s="628">
        <v>46.9</v>
      </c>
      <c r="DA33" s="656"/>
      <c r="DB33" s="656"/>
      <c r="DC33" s="658"/>
      <c r="DD33" s="632">
        <v>5308967</v>
      </c>
      <c r="DE33" s="644"/>
      <c r="DF33" s="644"/>
      <c r="DG33" s="644"/>
      <c r="DH33" s="644"/>
      <c r="DI33" s="644"/>
      <c r="DJ33" s="644"/>
      <c r="DK33" s="645"/>
      <c r="DL33" s="632">
        <v>3839202</v>
      </c>
      <c r="DM33" s="644"/>
      <c r="DN33" s="644"/>
      <c r="DO33" s="644"/>
      <c r="DP33" s="644"/>
      <c r="DQ33" s="644"/>
      <c r="DR33" s="644"/>
      <c r="DS33" s="644"/>
      <c r="DT33" s="644"/>
      <c r="DU33" s="644"/>
      <c r="DV33" s="645"/>
      <c r="DW33" s="628">
        <v>42.6</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239605</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2249814</v>
      </c>
      <c r="CS34" s="624"/>
      <c r="CT34" s="624"/>
      <c r="CU34" s="624"/>
      <c r="CV34" s="624"/>
      <c r="CW34" s="624"/>
      <c r="CX34" s="624"/>
      <c r="CY34" s="625"/>
      <c r="CZ34" s="628">
        <v>16.2</v>
      </c>
      <c r="DA34" s="656"/>
      <c r="DB34" s="656"/>
      <c r="DC34" s="658"/>
      <c r="DD34" s="632">
        <v>1738612</v>
      </c>
      <c r="DE34" s="624"/>
      <c r="DF34" s="624"/>
      <c r="DG34" s="624"/>
      <c r="DH34" s="624"/>
      <c r="DI34" s="624"/>
      <c r="DJ34" s="624"/>
      <c r="DK34" s="625"/>
      <c r="DL34" s="632">
        <v>1469023</v>
      </c>
      <c r="DM34" s="624"/>
      <c r="DN34" s="624"/>
      <c r="DO34" s="624"/>
      <c r="DP34" s="624"/>
      <c r="DQ34" s="624"/>
      <c r="DR34" s="624"/>
      <c r="DS34" s="624"/>
      <c r="DT34" s="624"/>
      <c r="DU34" s="624"/>
      <c r="DV34" s="625"/>
      <c r="DW34" s="628">
        <v>16.3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757782</v>
      </c>
      <c r="S35" s="624"/>
      <c r="T35" s="624"/>
      <c r="U35" s="624"/>
      <c r="V35" s="624"/>
      <c r="W35" s="624"/>
      <c r="X35" s="624"/>
      <c r="Y35" s="625"/>
      <c r="Z35" s="626">
        <v>5.2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259429</v>
      </c>
      <c r="CS35" s="644"/>
      <c r="CT35" s="644"/>
      <c r="CU35" s="644"/>
      <c r="CV35" s="644"/>
      <c r="CW35" s="644"/>
      <c r="CX35" s="644"/>
      <c r="CY35" s="645"/>
      <c r="CZ35" s="628">
        <v>1.9</v>
      </c>
      <c r="DA35" s="656"/>
      <c r="DB35" s="656"/>
      <c r="DC35" s="658"/>
      <c r="DD35" s="632">
        <v>235750</v>
      </c>
      <c r="DE35" s="644"/>
      <c r="DF35" s="644"/>
      <c r="DG35" s="644"/>
      <c r="DH35" s="644"/>
      <c r="DI35" s="644"/>
      <c r="DJ35" s="644"/>
      <c r="DK35" s="645"/>
      <c r="DL35" s="632">
        <v>235750</v>
      </c>
      <c r="DM35" s="644"/>
      <c r="DN35" s="644"/>
      <c r="DO35" s="644"/>
      <c r="DP35" s="644"/>
      <c r="DQ35" s="644"/>
      <c r="DR35" s="644"/>
      <c r="DS35" s="644"/>
      <c r="DT35" s="644"/>
      <c r="DU35" s="644"/>
      <c r="DV35" s="645"/>
      <c r="DW35" s="628">
        <v>2.6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537068</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1858805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171956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1887234</v>
      </c>
      <c r="CS36" s="624"/>
      <c r="CT36" s="624"/>
      <c r="CU36" s="624"/>
      <c r="CV36" s="624"/>
      <c r="CW36" s="624"/>
      <c r="CX36" s="624"/>
      <c r="CY36" s="625"/>
      <c r="CZ36" s="628">
        <v>13.6</v>
      </c>
      <c r="DA36" s="656"/>
      <c r="DB36" s="656"/>
      <c r="DC36" s="658"/>
      <c r="DD36" s="632">
        <v>1613337</v>
      </c>
      <c r="DE36" s="624"/>
      <c r="DF36" s="624"/>
      <c r="DG36" s="624"/>
      <c r="DH36" s="624"/>
      <c r="DI36" s="624"/>
      <c r="DJ36" s="624"/>
      <c r="DK36" s="625"/>
      <c r="DL36" s="632">
        <v>832165</v>
      </c>
      <c r="DM36" s="624"/>
      <c r="DN36" s="624"/>
      <c r="DO36" s="624"/>
      <c r="DP36" s="624"/>
      <c r="DQ36" s="624"/>
      <c r="DR36" s="624"/>
      <c r="DS36" s="624"/>
      <c r="DT36" s="624"/>
      <c r="DU36" s="624"/>
      <c r="DV36" s="625"/>
      <c r="DW36" s="628">
        <v>9.1999999999999993</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183569</v>
      </c>
      <c r="S37" s="624"/>
      <c r="T37" s="624"/>
      <c r="U37" s="624"/>
      <c r="V37" s="624"/>
      <c r="W37" s="624"/>
      <c r="X37" s="624"/>
      <c r="Y37" s="625"/>
      <c r="Z37" s="626">
        <v>1.3</v>
      </c>
      <c r="AA37" s="626"/>
      <c r="AB37" s="626"/>
      <c r="AC37" s="626"/>
      <c r="AD37" s="627">
        <v>5999</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533805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143544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793054</v>
      </c>
      <c r="CS37" s="644"/>
      <c r="CT37" s="644"/>
      <c r="CU37" s="644"/>
      <c r="CV37" s="644"/>
      <c r="CW37" s="644"/>
      <c r="CX37" s="644"/>
      <c r="CY37" s="645"/>
      <c r="CZ37" s="628">
        <v>5.7</v>
      </c>
      <c r="DA37" s="656"/>
      <c r="DB37" s="656"/>
      <c r="DC37" s="658"/>
      <c r="DD37" s="632">
        <v>793054</v>
      </c>
      <c r="DE37" s="644"/>
      <c r="DF37" s="644"/>
      <c r="DG37" s="644"/>
      <c r="DH37" s="644"/>
      <c r="DI37" s="644"/>
      <c r="DJ37" s="644"/>
      <c r="DK37" s="645"/>
      <c r="DL37" s="632">
        <v>540771</v>
      </c>
      <c r="DM37" s="644"/>
      <c r="DN37" s="644"/>
      <c r="DO37" s="644"/>
      <c r="DP37" s="644"/>
      <c r="DQ37" s="644"/>
      <c r="DR37" s="644"/>
      <c r="DS37" s="644"/>
      <c r="DT37" s="644"/>
      <c r="DU37" s="644"/>
      <c r="DV37" s="645"/>
      <c r="DW37" s="628">
        <v>6</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792500</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146198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2975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1599130</v>
      </c>
      <c r="CS38" s="624"/>
      <c r="CT38" s="624"/>
      <c r="CU38" s="624"/>
      <c r="CV38" s="624"/>
      <c r="CW38" s="624"/>
      <c r="CX38" s="624"/>
      <c r="CY38" s="625"/>
      <c r="CZ38" s="628">
        <v>11.5</v>
      </c>
      <c r="DA38" s="656"/>
      <c r="DB38" s="656"/>
      <c r="DC38" s="658"/>
      <c r="DD38" s="632">
        <v>1430472</v>
      </c>
      <c r="DE38" s="624"/>
      <c r="DF38" s="624"/>
      <c r="DG38" s="624"/>
      <c r="DH38" s="624"/>
      <c r="DI38" s="624"/>
      <c r="DJ38" s="624"/>
      <c r="DK38" s="625"/>
      <c r="DL38" s="632">
        <v>1302264</v>
      </c>
      <c r="DM38" s="624"/>
      <c r="DN38" s="624"/>
      <c r="DO38" s="624"/>
      <c r="DP38" s="624"/>
      <c r="DQ38" s="624"/>
      <c r="DR38" s="624"/>
      <c r="DS38" s="624"/>
      <c r="DT38" s="624"/>
      <c r="DU38" s="624"/>
      <c r="DV38" s="625"/>
      <c r="DW38" s="628">
        <v>14.5</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109917</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4684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441305</v>
      </c>
      <c r="CS39" s="644"/>
      <c r="CT39" s="644"/>
      <c r="CU39" s="644"/>
      <c r="CV39" s="644"/>
      <c r="CW39" s="644"/>
      <c r="CX39" s="644"/>
      <c r="CY39" s="645"/>
      <c r="CZ39" s="628">
        <v>3.2</v>
      </c>
      <c r="DA39" s="656"/>
      <c r="DB39" s="656"/>
      <c r="DC39" s="658"/>
      <c r="DD39" s="632">
        <v>290796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48000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3560</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55000</v>
      </c>
      <c r="CS40" s="624"/>
      <c r="CT40" s="624"/>
      <c r="CU40" s="624"/>
      <c r="CV40" s="624"/>
      <c r="CW40" s="624"/>
      <c r="CX40" s="624"/>
      <c r="CY40" s="625"/>
      <c r="CZ40" s="628">
        <v>0.4</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14551587</v>
      </c>
      <c r="S41" s="696"/>
      <c r="T41" s="696"/>
      <c r="U41" s="696"/>
      <c r="V41" s="696"/>
      <c r="W41" s="696"/>
      <c r="X41" s="696"/>
      <c r="Y41" s="700"/>
      <c r="Z41" s="701">
        <v>100</v>
      </c>
      <c r="AA41" s="701"/>
      <c r="AB41" s="701"/>
      <c r="AC41" s="701"/>
      <c r="AD41" s="702">
        <v>8956899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210211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855114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1625386</v>
      </c>
      <c r="CS42" s="644"/>
      <c r="CT42" s="644"/>
      <c r="CU42" s="644"/>
      <c r="CV42" s="644"/>
      <c r="CW42" s="644"/>
      <c r="CX42" s="644"/>
      <c r="CY42" s="645"/>
      <c r="CZ42" s="628">
        <v>11.7</v>
      </c>
      <c r="DA42" s="656"/>
      <c r="DB42" s="656"/>
      <c r="DC42" s="658"/>
      <c r="DD42" s="632">
        <v>321793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65928</v>
      </c>
      <c r="CS43" s="644"/>
      <c r="CT43" s="644"/>
      <c r="CU43" s="644"/>
      <c r="CV43" s="644"/>
      <c r="CW43" s="644"/>
      <c r="CX43" s="644"/>
      <c r="CY43" s="645"/>
      <c r="CZ43" s="628">
        <v>0.5</v>
      </c>
      <c r="DA43" s="656"/>
      <c r="DB43" s="656"/>
      <c r="DC43" s="658"/>
      <c r="DD43" s="632">
        <v>61620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1400904</v>
      </c>
      <c r="CS44" s="624"/>
      <c r="CT44" s="624"/>
      <c r="CU44" s="624"/>
      <c r="CV44" s="624"/>
      <c r="CW44" s="624"/>
      <c r="CX44" s="624"/>
      <c r="CY44" s="625"/>
      <c r="CZ44" s="628">
        <v>10.1</v>
      </c>
      <c r="DA44" s="629"/>
      <c r="DB44" s="629"/>
      <c r="DC44" s="635"/>
      <c r="DD44" s="632">
        <v>284575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464034</v>
      </c>
      <c r="CS45" s="644"/>
      <c r="CT45" s="644"/>
      <c r="CU45" s="644"/>
      <c r="CV45" s="644"/>
      <c r="CW45" s="644"/>
      <c r="CX45" s="644"/>
      <c r="CY45" s="645"/>
      <c r="CZ45" s="628">
        <v>3.4</v>
      </c>
      <c r="DA45" s="656"/>
      <c r="DB45" s="656"/>
      <c r="DC45" s="658"/>
      <c r="DD45" s="632">
        <v>60279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919771</v>
      </c>
      <c r="CS46" s="624"/>
      <c r="CT46" s="624"/>
      <c r="CU46" s="624"/>
      <c r="CV46" s="624"/>
      <c r="CW46" s="624"/>
      <c r="CX46" s="624"/>
      <c r="CY46" s="625"/>
      <c r="CZ46" s="628">
        <v>6.6</v>
      </c>
      <c r="DA46" s="629"/>
      <c r="DB46" s="629"/>
      <c r="DC46" s="635"/>
      <c r="DD46" s="632">
        <v>223297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224482</v>
      </c>
      <c r="CS47" s="644"/>
      <c r="CT47" s="644"/>
      <c r="CU47" s="644"/>
      <c r="CV47" s="644"/>
      <c r="CW47" s="644"/>
      <c r="CX47" s="644"/>
      <c r="CY47" s="645"/>
      <c r="CZ47" s="628">
        <v>1.6</v>
      </c>
      <c r="DA47" s="656"/>
      <c r="DB47" s="656"/>
      <c r="DC47" s="658"/>
      <c r="DD47" s="632">
        <v>37218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13847333</v>
      </c>
      <c r="CS49" s="682"/>
      <c r="CT49" s="682"/>
      <c r="CU49" s="682"/>
      <c r="CV49" s="682"/>
      <c r="CW49" s="682"/>
      <c r="CX49" s="682"/>
      <c r="CY49" s="711"/>
      <c r="CZ49" s="703">
        <v>100</v>
      </c>
      <c r="DA49" s="712"/>
      <c r="DB49" s="712"/>
      <c r="DC49" s="713"/>
      <c r="DD49" s="714">
        <v>10073981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rWncJEEyhbUOSBbaxszwILespU1k3hdFMvZqFFcdLHu6V/sZhI9CzkRIu8F8S16S+aYl9ncqj/JyzJOXhc00g==" saltValue="nCds+LR6T2trWRqv59ht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14546</v>
      </c>
      <c r="R7" s="753"/>
      <c r="S7" s="753"/>
      <c r="T7" s="753"/>
      <c r="U7" s="753"/>
      <c r="V7" s="753">
        <v>13846</v>
      </c>
      <c r="W7" s="753"/>
      <c r="X7" s="753"/>
      <c r="Y7" s="753"/>
      <c r="Z7" s="753"/>
      <c r="AA7" s="753">
        <v>700</v>
      </c>
      <c r="AB7" s="753"/>
      <c r="AC7" s="753"/>
      <c r="AD7" s="753"/>
      <c r="AE7" s="754"/>
      <c r="AF7" s="755">
        <v>651</v>
      </c>
      <c r="AG7" s="756"/>
      <c r="AH7" s="756"/>
      <c r="AI7" s="756"/>
      <c r="AJ7" s="757"/>
      <c r="AK7" s="758">
        <v>758</v>
      </c>
      <c r="AL7" s="759"/>
      <c r="AM7" s="759"/>
      <c r="AN7" s="759"/>
      <c r="AO7" s="759"/>
      <c r="AP7" s="759">
        <v>11516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2</v>
      </c>
      <c r="CI7" s="744"/>
      <c r="CJ7" s="744"/>
      <c r="CK7" s="744"/>
      <c r="CL7" s="745"/>
      <c r="CM7" s="743">
        <v>43</v>
      </c>
      <c r="CN7" s="744"/>
      <c r="CO7" s="744"/>
      <c r="CP7" s="744"/>
      <c r="CQ7" s="745"/>
      <c r="CR7" s="743">
        <v>24</v>
      </c>
      <c r="CS7" s="744"/>
      <c r="CT7" s="744"/>
      <c r="CU7" s="744"/>
      <c r="CV7" s="745"/>
      <c r="CW7" s="743" t="s">
        <v>554</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v>
      </c>
      <c r="R8" s="784"/>
      <c r="S8" s="784"/>
      <c r="T8" s="784"/>
      <c r="U8" s="784"/>
      <c r="V8" s="784">
        <v>5</v>
      </c>
      <c r="W8" s="784"/>
      <c r="X8" s="784"/>
      <c r="Y8" s="784"/>
      <c r="Z8" s="784"/>
      <c r="AA8" s="784">
        <v>2</v>
      </c>
      <c r="AB8" s="784"/>
      <c r="AC8" s="784"/>
      <c r="AD8" s="784"/>
      <c r="AE8" s="785"/>
      <c r="AF8" s="786">
        <v>2</v>
      </c>
      <c r="AG8" s="787"/>
      <c r="AH8" s="787"/>
      <c r="AI8" s="787"/>
      <c r="AJ8" s="788"/>
      <c r="AK8" s="769" t="s">
        <v>554</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4</v>
      </c>
      <c r="CI8" s="777"/>
      <c r="CJ8" s="777"/>
      <c r="CK8" s="777"/>
      <c r="CL8" s="778"/>
      <c r="CM8" s="776">
        <v>-1</v>
      </c>
      <c r="CN8" s="777"/>
      <c r="CO8" s="777"/>
      <c r="CP8" s="777"/>
      <c r="CQ8" s="778"/>
      <c r="CR8" s="776">
        <v>53</v>
      </c>
      <c r="CS8" s="777"/>
      <c r="CT8" s="777"/>
      <c r="CU8" s="777"/>
      <c r="CV8" s="778"/>
      <c r="CW8" s="776" t="s">
        <v>554</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v>
      </c>
      <c r="R9" s="784"/>
      <c r="S9" s="784"/>
      <c r="T9" s="784"/>
      <c r="U9" s="784"/>
      <c r="V9" s="784">
        <v>2</v>
      </c>
      <c r="W9" s="784"/>
      <c r="X9" s="784"/>
      <c r="Y9" s="784"/>
      <c r="Z9" s="784"/>
      <c r="AA9" s="784">
        <v>2</v>
      </c>
      <c r="AB9" s="784"/>
      <c r="AC9" s="784"/>
      <c r="AD9" s="784"/>
      <c r="AE9" s="785"/>
      <c r="AF9" s="786">
        <v>2</v>
      </c>
      <c r="AG9" s="787"/>
      <c r="AH9" s="787"/>
      <c r="AI9" s="787"/>
      <c r="AJ9" s="788"/>
      <c r="AK9" s="769" t="s">
        <v>554</v>
      </c>
      <c r="AL9" s="770"/>
      <c r="AM9" s="770"/>
      <c r="AN9" s="770"/>
      <c r="AO9" s="770"/>
      <c r="AP9" s="770" t="s">
        <v>554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557</v>
      </c>
      <c r="BT9" s="774"/>
      <c r="BU9" s="774"/>
      <c r="BV9" s="774"/>
      <c r="BW9" s="774"/>
      <c r="BX9" s="774"/>
      <c r="BY9" s="774"/>
      <c r="BZ9" s="774"/>
      <c r="CA9" s="774"/>
      <c r="CB9" s="774"/>
      <c r="CC9" s="774"/>
      <c r="CD9" s="774"/>
      <c r="CE9" s="774"/>
      <c r="CF9" s="774"/>
      <c r="CG9" s="775"/>
      <c r="CH9" s="776">
        <v>22</v>
      </c>
      <c r="CI9" s="777"/>
      <c r="CJ9" s="777"/>
      <c r="CK9" s="777"/>
      <c r="CL9" s="778"/>
      <c r="CM9" s="776">
        <v>41</v>
      </c>
      <c r="CN9" s="777"/>
      <c r="CO9" s="777"/>
      <c r="CP9" s="777"/>
      <c r="CQ9" s="778"/>
      <c r="CR9" s="776">
        <v>6</v>
      </c>
      <c r="CS9" s="777"/>
      <c r="CT9" s="777"/>
      <c r="CU9" s="777"/>
      <c r="CV9" s="778"/>
      <c r="CW9" s="776" t="s">
        <v>554</v>
      </c>
      <c r="CX9" s="777"/>
      <c r="CY9" s="777"/>
      <c r="CZ9" s="777"/>
      <c r="DA9" s="778"/>
      <c r="DB9" s="776" t="s">
        <v>554</v>
      </c>
      <c r="DC9" s="777"/>
      <c r="DD9" s="777"/>
      <c r="DE9" s="777"/>
      <c r="DF9" s="778"/>
      <c r="DG9" s="776" t="s">
        <v>554</v>
      </c>
      <c r="DH9" s="777"/>
      <c r="DI9" s="777"/>
      <c r="DJ9" s="777"/>
      <c r="DK9" s="778"/>
      <c r="DL9" s="776" t="s">
        <v>554</v>
      </c>
      <c r="DM9" s="777"/>
      <c r="DN9" s="777"/>
      <c r="DO9" s="777"/>
      <c r="DP9" s="778"/>
      <c r="DQ9" s="776" t="s">
        <v>554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14557</v>
      </c>
      <c r="R23" s="793"/>
      <c r="S23" s="793"/>
      <c r="T23" s="793"/>
      <c r="U23" s="793"/>
      <c r="V23" s="793">
        <v>13853</v>
      </c>
      <c r="W23" s="793"/>
      <c r="X23" s="793"/>
      <c r="Y23" s="793"/>
      <c r="Z23" s="793"/>
      <c r="AA23" s="793">
        <v>704</v>
      </c>
      <c r="AB23" s="793"/>
      <c r="AC23" s="793"/>
      <c r="AD23" s="793"/>
      <c r="AE23" s="794"/>
      <c r="AF23" s="795">
        <v>656</v>
      </c>
      <c r="AG23" s="793"/>
      <c r="AH23" s="793"/>
      <c r="AI23" s="793"/>
      <c r="AJ23" s="796"/>
      <c r="AK23" s="797"/>
      <c r="AL23" s="798"/>
      <c r="AM23" s="798"/>
      <c r="AN23" s="798"/>
      <c r="AO23" s="798"/>
      <c r="AP23" s="793">
        <v>11516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2915</v>
      </c>
      <c r="R28" s="823"/>
      <c r="S28" s="823"/>
      <c r="T28" s="823"/>
      <c r="U28" s="823"/>
      <c r="V28" s="823">
        <v>2743</v>
      </c>
      <c r="W28" s="823"/>
      <c r="X28" s="823"/>
      <c r="Y28" s="823"/>
      <c r="Z28" s="823"/>
      <c r="AA28" s="823">
        <v>172</v>
      </c>
      <c r="AB28" s="823"/>
      <c r="AC28" s="823"/>
      <c r="AD28" s="823"/>
      <c r="AE28" s="824"/>
      <c r="AF28" s="825">
        <v>172</v>
      </c>
      <c r="AG28" s="823"/>
      <c r="AH28" s="823"/>
      <c r="AI28" s="823"/>
      <c r="AJ28" s="826"/>
      <c r="AK28" s="827">
        <v>287</v>
      </c>
      <c r="AL28" s="828"/>
      <c r="AM28" s="828"/>
      <c r="AN28" s="828"/>
      <c r="AO28" s="828"/>
      <c r="AP28" s="828" t="s">
        <v>554</v>
      </c>
      <c r="AQ28" s="828"/>
      <c r="AR28" s="828"/>
      <c r="AS28" s="828"/>
      <c r="AT28" s="828"/>
      <c r="AU28" s="828" t="s">
        <v>554</v>
      </c>
      <c r="AV28" s="828"/>
      <c r="AW28" s="828"/>
      <c r="AX28" s="828"/>
      <c r="AY28" s="828"/>
      <c r="AZ28" s="829" t="s">
        <v>554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294</v>
      </c>
      <c r="R29" s="784"/>
      <c r="S29" s="784"/>
      <c r="T29" s="784"/>
      <c r="U29" s="784"/>
      <c r="V29" s="784">
        <v>289</v>
      </c>
      <c r="W29" s="784"/>
      <c r="X29" s="784"/>
      <c r="Y29" s="784"/>
      <c r="Z29" s="784"/>
      <c r="AA29" s="784">
        <v>5</v>
      </c>
      <c r="AB29" s="784"/>
      <c r="AC29" s="784"/>
      <c r="AD29" s="784"/>
      <c r="AE29" s="785"/>
      <c r="AF29" s="786">
        <v>5</v>
      </c>
      <c r="AG29" s="787"/>
      <c r="AH29" s="787"/>
      <c r="AI29" s="787"/>
      <c r="AJ29" s="788"/>
      <c r="AK29" s="834">
        <v>77</v>
      </c>
      <c r="AL29" s="830"/>
      <c r="AM29" s="830"/>
      <c r="AN29" s="830"/>
      <c r="AO29" s="830"/>
      <c r="AP29" s="830" t="s">
        <v>554</v>
      </c>
      <c r="AQ29" s="830"/>
      <c r="AR29" s="830"/>
      <c r="AS29" s="830"/>
      <c r="AT29" s="830"/>
      <c r="AU29" s="830" t="s">
        <v>554</v>
      </c>
      <c r="AV29" s="830"/>
      <c r="AW29" s="830"/>
      <c r="AX29" s="830"/>
      <c r="AY29" s="830"/>
      <c r="AZ29" s="831" t="s">
        <v>554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3352</v>
      </c>
      <c r="R30" s="784"/>
      <c r="S30" s="784"/>
      <c r="T30" s="784"/>
      <c r="U30" s="784"/>
      <c r="V30" s="784">
        <v>3225</v>
      </c>
      <c r="W30" s="784"/>
      <c r="X30" s="784"/>
      <c r="Y30" s="784"/>
      <c r="Z30" s="784"/>
      <c r="AA30" s="784">
        <v>127</v>
      </c>
      <c r="AB30" s="784"/>
      <c r="AC30" s="784"/>
      <c r="AD30" s="784"/>
      <c r="AE30" s="785"/>
      <c r="AF30" s="786">
        <v>127</v>
      </c>
      <c r="AG30" s="787"/>
      <c r="AH30" s="787"/>
      <c r="AI30" s="787"/>
      <c r="AJ30" s="788"/>
      <c r="AK30" s="834">
        <v>510</v>
      </c>
      <c r="AL30" s="830"/>
      <c r="AM30" s="830"/>
      <c r="AN30" s="830"/>
      <c r="AO30" s="830"/>
      <c r="AP30" s="830" t="s">
        <v>554</v>
      </c>
      <c r="AQ30" s="830"/>
      <c r="AR30" s="830"/>
      <c r="AS30" s="830"/>
      <c r="AT30" s="830"/>
      <c r="AU30" s="830" t="s">
        <v>554</v>
      </c>
      <c r="AV30" s="830"/>
      <c r="AW30" s="830"/>
      <c r="AX30" s="830"/>
      <c r="AY30" s="830"/>
      <c r="AZ30" s="831" t="s">
        <v>554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7</v>
      </c>
      <c r="R31" s="784"/>
      <c r="S31" s="784"/>
      <c r="T31" s="784"/>
      <c r="U31" s="784"/>
      <c r="V31" s="784">
        <v>5</v>
      </c>
      <c r="W31" s="784"/>
      <c r="X31" s="784"/>
      <c r="Y31" s="784"/>
      <c r="Z31" s="784"/>
      <c r="AA31" s="784">
        <v>2</v>
      </c>
      <c r="AB31" s="784"/>
      <c r="AC31" s="784"/>
      <c r="AD31" s="784"/>
      <c r="AE31" s="785"/>
      <c r="AF31" s="786">
        <v>2</v>
      </c>
      <c r="AG31" s="787"/>
      <c r="AH31" s="787"/>
      <c r="AI31" s="787"/>
      <c r="AJ31" s="788"/>
      <c r="AK31" s="834" t="s">
        <v>554</v>
      </c>
      <c r="AL31" s="830"/>
      <c r="AM31" s="830"/>
      <c r="AN31" s="830"/>
      <c r="AO31" s="830"/>
      <c r="AP31" s="830" t="s">
        <v>554</v>
      </c>
      <c r="AQ31" s="830"/>
      <c r="AR31" s="830"/>
      <c r="AS31" s="830"/>
      <c r="AT31" s="830"/>
      <c r="AU31" s="830" t="s">
        <v>554</v>
      </c>
      <c r="AV31" s="830"/>
      <c r="AW31" s="830"/>
      <c r="AX31" s="830"/>
      <c r="AY31" s="830"/>
      <c r="AZ31" s="831" t="s">
        <v>554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v>
      </c>
      <c r="R32" s="784"/>
      <c r="S32" s="784"/>
      <c r="T32" s="784"/>
      <c r="U32" s="784"/>
      <c r="V32" s="784">
        <v>2</v>
      </c>
      <c r="W32" s="784"/>
      <c r="X32" s="784"/>
      <c r="Y32" s="784"/>
      <c r="Z32" s="784"/>
      <c r="AA32" s="784">
        <v>0</v>
      </c>
      <c r="AB32" s="784"/>
      <c r="AC32" s="784"/>
      <c r="AD32" s="784"/>
      <c r="AE32" s="785"/>
      <c r="AF32" s="786">
        <v>0</v>
      </c>
      <c r="AG32" s="787"/>
      <c r="AH32" s="787"/>
      <c r="AI32" s="787"/>
      <c r="AJ32" s="788"/>
      <c r="AK32" s="834">
        <v>1</v>
      </c>
      <c r="AL32" s="830"/>
      <c r="AM32" s="830"/>
      <c r="AN32" s="830"/>
      <c r="AO32" s="830"/>
      <c r="AP32" s="830" t="s">
        <v>554</v>
      </c>
      <c r="AQ32" s="830"/>
      <c r="AR32" s="830"/>
      <c r="AS32" s="830"/>
      <c r="AT32" s="830"/>
      <c r="AU32" s="830" t="s">
        <v>554</v>
      </c>
      <c r="AV32" s="830"/>
      <c r="AW32" s="830"/>
      <c r="AX32" s="830"/>
      <c r="AY32" s="830"/>
      <c r="AZ32" s="831" t="s">
        <v>554</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491</v>
      </c>
      <c r="R33" s="784"/>
      <c r="S33" s="784"/>
      <c r="T33" s="784"/>
      <c r="U33" s="784"/>
      <c r="V33" s="784">
        <v>487</v>
      </c>
      <c r="W33" s="784"/>
      <c r="X33" s="784"/>
      <c r="Y33" s="784"/>
      <c r="Z33" s="784"/>
      <c r="AA33" s="784">
        <v>3</v>
      </c>
      <c r="AB33" s="784"/>
      <c r="AC33" s="784"/>
      <c r="AD33" s="784"/>
      <c r="AE33" s="785"/>
      <c r="AF33" s="786">
        <v>718</v>
      </c>
      <c r="AG33" s="787"/>
      <c r="AH33" s="787"/>
      <c r="AI33" s="787"/>
      <c r="AJ33" s="788"/>
      <c r="AK33" s="834">
        <v>26</v>
      </c>
      <c r="AL33" s="830"/>
      <c r="AM33" s="830"/>
      <c r="AN33" s="830"/>
      <c r="AO33" s="830"/>
      <c r="AP33" s="830">
        <v>510</v>
      </c>
      <c r="AQ33" s="830"/>
      <c r="AR33" s="830"/>
      <c r="AS33" s="830"/>
      <c r="AT33" s="830"/>
      <c r="AU33" s="830">
        <v>24</v>
      </c>
      <c r="AV33" s="830"/>
      <c r="AW33" s="830"/>
      <c r="AX33" s="830"/>
      <c r="AY33" s="830"/>
      <c r="AZ33" s="831" t="s">
        <v>554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1254</v>
      </c>
      <c r="R34" s="784"/>
      <c r="S34" s="784"/>
      <c r="T34" s="784"/>
      <c r="U34" s="784"/>
      <c r="V34" s="784">
        <v>899</v>
      </c>
      <c r="W34" s="784"/>
      <c r="X34" s="784"/>
      <c r="Y34" s="784"/>
      <c r="Z34" s="784"/>
      <c r="AA34" s="784">
        <v>355</v>
      </c>
      <c r="AB34" s="784"/>
      <c r="AC34" s="784"/>
      <c r="AD34" s="784"/>
      <c r="AE34" s="785"/>
      <c r="AF34" s="786">
        <v>367</v>
      </c>
      <c r="AG34" s="787"/>
      <c r="AH34" s="787"/>
      <c r="AI34" s="787"/>
      <c r="AJ34" s="788"/>
      <c r="AK34" s="834">
        <v>501</v>
      </c>
      <c r="AL34" s="830"/>
      <c r="AM34" s="830"/>
      <c r="AN34" s="830"/>
      <c r="AO34" s="830"/>
      <c r="AP34" s="830">
        <v>4107</v>
      </c>
      <c r="AQ34" s="830"/>
      <c r="AR34" s="830"/>
      <c r="AS34" s="830"/>
      <c r="AT34" s="830"/>
      <c r="AU34" s="830">
        <v>4025</v>
      </c>
      <c r="AV34" s="830"/>
      <c r="AW34" s="830"/>
      <c r="AX34" s="830"/>
      <c r="AY34" s="830"/>
      <c r="AZ34" s="831" t="s">
        <v>554</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100</v>
      </c>
      <c r="R35" s="784"/>
      <c r="S35" s="784"/>
      <c r="T35" s="784"/>
      <c r="U35" s="784"/>
      <c r="V35" s="784">
        <v>85</v>
      </c>
      <c r="W35" s="784"/>
      <c r="X35" s="784"/>
      <c r="Y35" s="784"/>
      <c r="Z35" s="784"/>
      <c r="AA35" s="784">
        <v>15</v>
      </c>
      <c r="AB35" s="784"/>
      <c r="AC35" s="784"/>
      <c r="AD35" s="784"/>
      <c r="AE35" s="785"/>
      <c r="AF35" s="786">
        <v>15</v>
      </c>
      <c r="AG35" s="787"/>
      <c r="AH35" s="787"/>
      <c r="AI35" s="787"/>
      <c r="AJ35" s="788"/>
      <c r="AK35" s="834">
        <v>37</v>
      </c>
      <c r="AL35" s="830"/>
      <c r="AM35" s="830"/>
      <c r="AN35" s="830"/>
      <c r="AO35" s="830"/>
      <c r="AP35" s="830">
        <v>270</v>
      </c>
      <c r="AQ35" s="830"/>
      <c r="AR35" s="830"/>
      <c r="AS35" s="830"/>
      <c r="AT35" s="830"/>
      <c r="AU35" s="830">
        <v>270</v>
      </c>
      <c r="AV35" s="830"/>
      <c r="AW35" s="830"/>
      <c r="AX35" s="830"/>
      <c r="AY35" s="830"/>
      <c r="AZ35" s="831" t="s">
        <v>554</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1406</v>
      </c>
      <c r="AG63" s="844"/>
      <c r="AH63" s="844"/>
      <c r="AI63" s="844"/>
      <c r="AJ63" s="845"/>
      <c r="AK63" s="846"/>
      <c r="AL63" s="841"/>
      <c r="AM63" s="841"/>
      <c r="AN63" s="841"/>
      <c r="AO63" s="841"/>
      <c r="AP63" s="844">
        <v>4887</v>
      </c>
      <c r="AQ63" s="844"/>
      <c r="AR63" s="844"/>
      <c r="AS63" s="844"/>
      <c r="AT63" s="844"/>
      <c r="AU63" s="844">
        <v>4319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10136</v>
      </c>
      <c r="R68" s="866"/>
      <c r="S68" s="866"/>
      <c r="T68" s="866"/>
      <c r="U68" s="866"/>
      <c r="V68" s="866">
        <v>9277</v>
      </c>
      <c r="W68" s="866"/>
      <c r="X68" s="866"/>
      <c r="Y68" s="866"/>
      <c r="Z68" s="866"/>
      <c r="AA68" s="866">
        <v>859</v>
      </c>
      <c r="AB68" s="866"/>
      <c r="AC68" s="866"/>
      <c r="AD68" s="866"/>
      <c r="AE68" s="866"/>
      <c r="AF68" s="866">
        <v>859</v>
      </c>
      <c r="AG68" s="866"/>
      <c r="AH68" s="866"/>
      <c r="AI68" s="866"/>
      <c r="AJ68" s="866"/>
      <c r="AK68" s="866">
        <v>110</v>
      </c>
      <c r="AL68" s="866"/>
      <c r="AM68" s="866"/>
      <c r="AN68" s="866"/>
      <c r="AO68" s="866"/>
      <c r="AP68" s="866" t="s">
        <v>554</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879</v>
      </c>
      <c r="R69" s="830"/>
      <c r="S69" s="830"/>
      <c r="T69" s="830"/>
      <c r="U69" s="830"/>
      <c r="V69" s="830">
        <v>876</v>
      </c>
      <c r="W69" s="830"/>
      <c r="X69" s="830"/>
      <c r="Y69" s="830"/>
      <c r="Z69" s="830"/>
      <c r="AA69" s="830">
        <v>2</v>
      </c>
      <c r="AB69" s="830"/>
      <c r="AC69" s="830"/>
      <c r="AD69" s="830"/>
      <c r="AE69" s="830"/>
      <c r="AF69" s="830">
        <v>2</v>
      </c>
      <c r="AG69" s="830"/>
      <c r="AH69" s="830"/>
      <c r="AI69" s="830"/>
      <c r="AJ69" s="830"/>
      <c r="AK69" s="830">
        <v>3</v>
      </c>
      <c r="AL69" s="830"/>
      <c r="AM69" s="830"/>
      <c r="AN69" s="830"/>
      <c r="AO69" s="830"/>
      <c r="AP69" s="830" t="s">
        <v>554</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11277</v>
      </c>
      <c r="R70" s="830"/>
      <c r="S70" s="830"/>
      <c r="T70" s="830"/>
      <c r="U70" s="830"/>
      <c r="V70" s="830">
        <v>10796</v>
      </c>
      <c r="W70" s="830"/>
      <c r="X70" s="830"/>
      <c r="Y70" s="830"/>
      <c r="Z70" s="830"/>
      <c r="AA70" s="830">
        <v>481</v>
      </c>
      <c r="AB70" s="830"/>
      <c r="AC70" s="830"/>
      <c r="AD70" s="830"/>
      <c r="AE70" s="830"/>
      <c r="AF70" s="830">
        <v>192</v>
      </c>
      <c r="AG70" s="830"/>
      <c r="AH70" s="830"/>
      <c r="AI70" s="830"/>
      <c r="AJ70" s="830"/>
      <c r="AK70" s="830">
        <v>373</v>
      </c>
      <c r="AL70" s="830"/>
      <c r="AM70" s="830"/>
      <c r="AN70" s="830"/>
      <c r="AO70" s="830"/>
      <c r="AP70" s="830">
        <v>5037</v>
      </c>
      <c r="AQ70" s="830"/>
      <c r="AR70" s="830"/>
      <c r="AS70" s="830"/>
      <c r="AT70" s="830"/>
      <c r="AU70" s="830">
        <v>413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247</v>
      </c>
      <c r="R71" s="830"/>
      <c r="S71" s="830"/>
      <c r="T71" s="830"/>
      <c r="U71" s="830"/>
      <c r="V71" s="830">
        <v>242</v>
      </c>
      <c r="W71" s="830"/>
      <c r="X71" s="830"/>
      <c r="Y71" s="830"/>
      <c r="Z71" s="830"/>
      <c r="AA71" s="830">
        <v>5</v>
      </c>
      <c r="AB71" s="830"/>
      <c r="AC71" s="830"/>
      <c r="AD71" s="830"/>
      <c r="AE71" s="830"/>
      <c r="AF71" s="830">
        <v>5</v>
      </c>
      <c r="AG71" s="830"/>
      <c r="AH71" s="830"/>
      <c r="AI71" s="830"/>
      <c r="AJ71" s="830"/>
      <c r="AK71" s="830">
        <v>4</v>
      </c>
      <c r="AL71" s="830"/>
      <c r="AM71" s="830"/>
      <c r="AN71" s="830"/>
      <c r="AO71" s="830"/>
      <c r="AP71" s="830" t="s">
        <v>554</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562</v>
      </c>
      <c r="C72" s="874"/>
      <c r="D72" s="874"/>
      <c r="E72" s="874"/>
      <c r="F72" s="874"/>
      <c r="G72" s="874"/>
      <c r="H72" s="874"/>
      <c r="I72" s="874"/>
      <c r="J72" s="874"/>
      <c r="K72" s="874"/>
      <c r="L72" s="874"/>
      <c r="M72" s="874"/>
      <c r="N72" s="874"/>
      <c r="O72" s="874"/>
      <c r="P72" s="875"/>
      <c r="Q72" s="876">
        <v>834</v>
      </c>
      <c r="R72" s="830"/>
      <c r="S72" s="830"/>
      <c r="T72" s="830"/>
      <c r="U72" s="830"/>
      <c r="V72" s="830">
        <v>827</v>
      </c>
      <c r="W72" s="830"/>
      <c r="X72" s="830"/>
      <c r="Y72" s="830"/>
      <c r="Z72" s="830"/>
      <c r="AA72" s="830">
        <v>7</v>
      </c>
      <c r="AB72" s="830"/>
      <c r="AC72" s="830"/>
      <c r="AD72" s="830"/>
      <c r="AE72" s="830"/>
      <c r="AF72" s="830">
        <v>7</v>
      </c>
      <c r="AG72" s="830"/>
      <c r="AH72" s="830"/>
      <c r="AI72" s="830"/>
      <c r="AJ72" s="830"/>
      <c r="AK72" s="830" t="s">
        <v>554</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563</v>
      </c>
      <c r="C73" s="874"/>
      <c r="D73" s="874"/>
      <c r="E73" s="874"/>
      <c r="F73" s="874"/>
      <c r="G73" s="874"/>
      <c r="H73" s="874"/>
      <c r="I73" s="874"/>
      <c r="J73" s="874"/>
      <c r="K73" s="874"/>
      <c r="L73" s="874"/>
      <c r="M73" s="874"/>
      <c r="N73" s="874"/>
      <c r="O73" s="874"/>
      <c r="P73" s="875"/>
      <c r="Q73" s="876">
        <v>1245</v>
      </c>
      <c r="R73" s="830"/>
      <c r="S73" s="830"/>
      <c r="T73" s="830"/>
      <c r="U73" s="830"/>
      <c r="V73" s="830">
        <v>1322</v>
      </c>
      <c r="W73" s="830"/>
      <c r="X73" s="830"/>
      <c r="Y73" s="830"/>
      <c r="Z73" s="830"/>
      <c r="AA73" s="830">
        <v>-77</v>
      </c>
      <c r="AB73" s="830"/>
      <c r="AC73" s="830"/>
      <c r="AD73" s="830"/>
      <c r="AE73" s="830"/>
      <c r="AF73" s="830">
        <v>113</v>
      </c>
      <c r="AG73" s="830"/>
      <c r="AH73" s="830"/>
      <c r="AI73" s="830"/>
      <c r="AJ73" s="830"/>
      <c r="AK73" s="830">
        <v>476</v>
      </c>
      <c r="AL73" s="830"/>
      <c r="AM73" s="830"/>
      <c r="AN73" s="830"/>
      <c r="AO73" s="830"/>
      <c r="AP73" s="830">
        <v>841</v>
      </c>
      <c r="AQ73" s="830"/>
      <c r="AR73" s="830"/>
      <c r="AS73" s="830"/>
      <c r="AT73" s="830"/>
      <c r="AU73" s="830">
        <v>313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568</v>
      </c>
      <c r="R74" s="830"/>
      <c r="S74" s="830"/>
      <c r="T74" s="830"/>
      <c r="U74" s="830"/>
      <c r="V74" s="830">
        <v>585</v>
      </c>
      <c r="W74" s="830"/>
      <c r="X74" s="830"/>
      <c r="Y74" s="830"/>
      <c r="Z74" s="830"/>
      <c r="AA74" s="830">
        <v>-17</v>
      </c>
      <c r="AB74" s="830"/>
      <c r="AC74" s="830"/>
      <c r="AD74" s="830"/>
      <c r="AE74" s="830"/>
      <c r="AF74" s="830">
        <v>174</v>
      </c>
      <c r="AG74" s="830"/>
      <c r="AH74" s="830"/>
      <c r="AI74" s="830"/>
      <c r="AJ74" s="830"/>
      <c r="AK74" s="830">
        <v>228</v>
      </c>
      <c r="AL74" s="830"/>
      <c r="AM74" s="830"/>
      <c r="AN74" s="830"/>
      <c r="AO74" s="830"/>
      <c r="AP74" s="830">
        <v>566</v>
      </c>
      <c r="AQ74" s="830"/>
      <c r="AR74" s="830"/>
      <c r="AS74" s="830"/>
      <c r="AT74" s="830"/>
      <c r="AU74" s="830">
        <v>348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565</v>
      </c>
      <c r="C75" s="874"/>
      <c r="D75" s="874"/>
      <c r="E75" s="874"/>
      <c r="F75" s="874"/>
      <c r="G75" s="874"/>
      <c r="H75" s="874"/>
      <c r="I75" s="874"/>
      <c r="J75" s="874"/>
      <c r="K75" s="874"/>
      <c r="L75" s="874"/>
      <c r="M75" s="874"/>
      <c r="N75" s="874"/>
      <c r="O75" s="874"/>
      <c r="P75" s="875"/>
      <c r="Q75" s="877">
        <v>756</v>
      </c>
      <c r="R75" s="878"/>
      <c r="S75" s="878"/>
      <c r="T75" s="878"/>
      <c r="U75" s="834"/>
      <c r="V75" s="879">
        <v>659</v>
      </c>
      <c r="W75" s="878"/>
      <c r="X75" s="878"/>
      <c r="Y75" s="878"/>
      <c r="Z75" s="834"/>
      <c r="AA75" s="879">
        <v>97</v>
      </c>
      <c r="AB75" s="878"/>
      <c r="AC75" s="878"/>
      <c r="AD75" s="878"/>
      <c r="AE75" s="834"/>
      <c r="AF75" s="879">
        <v>97</v>
      </c>
      <c r="AG75" s="878"/>
      <c r="AH75" s="878"/>
      <c r="AI75" s="878"/>
      <c r="AJ75" s="834"/>
      <c r="AK75" s="879">
        <v>536</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566</v>
      </c>
      <c r="C76" s="874"/>
      <c r="D76" s="874"/>
      <c r="E76" s="874"/>
      <c r="F76" s="874"/>
      <c r="G76" s="874"/>
      <c r="H76" s="874"/>
      <c r="I76" s="874"/>
      <c r="J76" s="874"/>
      <c r="K76" s="874"/>
      <c r="L76" s="874"/>
      <c r="M76" s="874"/>
      <c r="N76" s="874"/>
      <c r="O76" s="874"/>
      <c r="P76" s="875"/>
      <c r="Q76" s="877">
        <v>284221</v>
      </c>
      <c r="R76" s="878"/>
      <c r="S76" s="878"/>
      <c r="T76" s="878"/>
      <c r="U76" s="834"/>
      <c r="V76" s="879">
        <v>278602</v>
      </c>
      <c r="W76" s="878"/>
      <c r="X76" s="878"/>
      <c r="Y76" s="878"/>
      <c r="Z76" s="834"/>
      <c r="AA76" s="879">
        <v>5619</v>
      </c>
      <c r="AB76" s="878"/>
      <c r="AC76" s="878"/>
      <c r="AD76" s="878"/>
      <c r="AE76" s="834"/>
      <c r="AF76" s="879">
        <v>5619</v>
      </c>
      <c r="AG76" s="878"/>
      <c r="AH76" s="878"/>
      <c r="AI76" s="878"/>
      <c r="AJ76" s="834"/>
      <c r="AK76" s="879">
        <v>6621</v>
      </c>
      <c r="AL76" s="878"/>
      <c r="AM76" s="878"/>
      <c r="AN76" s="878"/>
      <c r="AO76" s="834"/>
      <c r="AP76" s="879" t="s">
        <v>554</v>
      </c>
      <c r="AQ76" s="878"/>
      <c r="AR76" s="878"/>
      <c r="AS76" s="878"/>
      <c r="AT76" s="834"/>
      <c r="AU76" s="879" t="s">
        <v>554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7068</v>
      </c>
      <c r="AG88" s="844"/>
      <c r="AH88" s="844"/>
      <c r="AI88" s="844"/>
      <c r="AJ88" s="844"/>
      <c r="AK88" s="841"/>
      <c r="AL88" s="841"/>
      <c r="AM88" s="841"/>
      <c r="AN88" s="841"/>
      <c r="AO88" s="841"/>
      <c r="AP88" s="844">
        <v>6444</v>
      </c>
      <c r="AQ88" s="844"/>
      <c r="AR88" s="844"/>
      <c r="AS88" s="844"/>
      <c r="AT88" s="844"/>
      <c r="AU88" s="844">
        <v>1074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83</v>
      </c>
      <c r="CS102" s="852"/>
      <c r="CT102" s="852"/>
      <c r="CU102" s="852"/>
      <c r="CV102" s="891"/>
      <c r="CW102" s="890" t="s">
        <v>554</v>
      </c>
      <c r="CX102" s="852"/>
      <c r="CY102" s="852"/>
      <c r="CZ102" s="852"/>
      <c r="DA102" s="891"/>
      <c r="DB102" s="890" t="s">
        <v>554</v>
      </c>
      <c r="DC102" s="852"/>
      <c r="DD102" s="852"/>
      <c r="DE102" s="852"/>
      <c r="DF102" s="891"/>
      <c r="DG102" s="890" t="s">
        <v>554</v>
      </c>
      <c r="DH102" s="852"/>
      <c r="DI102" s="852"/>
      <c r="DJ102" s="852"/>
      <c r="DK102" s="891"/>
      <c r="DL102" s="890" t="s">
        <v>554</v>
      </c>
      <c r="DM102" s="852"/>
      <c r="DN102" s="852"/>
      <c r="DO102" s="852"/>
      <c r="DP102" s="891"/>
      <c r="DQ102" s="890" t="s">
        <v>554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1488199</v>
      </c>
      <c r="AB110" s="900"/>
      <c r="AC110" s="900"/>
      <c r="AD110" s="900"/>
      <c r="AE110" s="901"/>
      <c r="AF110" s="902">
        <v>1434265</v>
      </c>
      <c r="AG110" s="900"/>
      <c r="AH110" s="900"/>
      <c r="AI110" s="900"/>
      <c r="AJ110" s="901"/>
      <c r="AK110" s="902">
        <v>1401854</v>
      </c>
      <c r="AL110" s="900"/>
      <c r="AM110" s="900"/>
      <c r="AN110" s="900"/>
      <c r="AO110" s="901"/>
      <c r="AP110" s="903">
        <v>18.5</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12556067</v>
      </c>
      <c r="BR110" s="931"/>
      <c r="BS110" s="931"/>
      <c r="BT110" s="931"/>
      <c r="BU110" s="931"/>
      <c r="BV110" s="931">
        <v>11805684</v>
      </c>
      <c r="BW110" s="931"/>
      <c r="BX110" s="931"/>
      <c r="BY110" s="931"/>
      <c r="BZ110" s="931"/>
      <c r="CA110" s="931">
        <v>11516070</v>
      </c>
      <c r="CB110" s="931"/>
      <c r="CC110" s="931"/>
      <c r="CD110" s="931"/>
      <c r="CE110" s="931"/>
      <c r="CF110" s="944">
        <v>152.19999999999999</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32194</v>
      </c>
      <c r="BR111" s="926"/>
      <c r="BS111" s="926"/>
      <c r="BT111" s="926"/>
      <c r="BU111" s="926"/>
      <c r="BV111" s="926">
        <v>25226</v>
      </c>
      <c r="BW111" s="926"/>
      <c r="BX111" s="926"/>
      <c r="BY111" s="926"/>
      <c r="BZ111" s="926"/>
      <c r="CA111" s="926">
        <v>18259</v>
      </c>
      <c r="CB111" s="926"/>
      <c r="CC111" s="926"/>
      <c r="CD111" s="926"/>
      <c r="CE111" s="926"/>
      <c r="CF111" s="920">
        <v>0.2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4684587</v>
      </c>
      <c r="BR112" s="926"/>
      <c r="BS112" s="926"/>
      <c r="BT112" s="926"/>
      <c r="BU112" s="926"/>
      <c r="BV112" s="926">
        <v>4464286</v>
      </c>
      <c r="BW112" s="926"/>
      <c r="BX112" s="926"/>
      <c r="BY112" s="926"/>
      <c r="BZ112" s="926"/>
      <c r="CA112" s="926">
        <v>4319268</v>
      </c>
      <c r="CB112" s="926"/>
      <c r="CC112" s="926"/>
      <c r="CD112" s="926"/>
      <c r="CE112" s="926"/>
      <c r="CF112" s="920">
        <v>57.1</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436391</v>
      </c>
      <c r="AB113" s="938"/>
      <c r="AC113" s="938"/>
      <c r="AD113" s="938"/>
      <c r="AE113" s="939"/>
      <c r="AF113" s="940">
        <v>452447</v>
      </c>
      <c r="AG113" s="938"/>
      <c r="AH113" s="938"/>
      <c r="AI113" s="938"/>
      <c r="AJ113" s="939"/>
      <c r="AK113" s="940">
        <v>450530</v>
      </c>
      <c r="AL113" s="938"/>
      <c r="AM113" s="938"/>
      <c r="AN113" s="938"/>
      <c r="AO113" s="939"/>
      <c r="AP113" s="941">
        <v>6</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1182955</v>
      </c>
      <c r="BR113" s="926"/>
      <c r="BS113" s="926"/>
      <c r="BT113" s="926"/>
      <c r="BU113" s="926"/>
      <c r="BV113" s="926">
        <v>1055917</v>
      </c>
      <c r="BW113" s="926"/>
      <c r="BX113" s="926"/>
      <c r="BY113" s="926"/>
      <c r="BZ113" s="926"/>
      <c r="CA113" s="926">
        <v>1073793</v>
      </c>
      <c r="CB113" s="926"/>
      <c r="CC113" s="926"/>
      <c r="CD113" s="926"/>
      <c r="CE113" s="926"/>
      <c r="CF113" s="920">
        <v>14.2</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163195</v>
      </c>
      <c r="AB114" s="959"/>
      <c r="AC114" s="959"/>
      <c r="AD114" s="959"/>
      <c r="AE114" s="960"/>
      <c r="AF114" s="961">
        <v>172851</v>
      </c>
      <c r="AG114" s="959"/>
      <c r="AH114" s="959"/>
      <c r="AI114" s="959"/>
      <c r="AJ114" s="960"/>
      <c r="AK114" s="961">
        <v>171714</v>
      </c>
      <c r="AL114" s="959"/>
      <c r="AM114" s="959"/>
      <c r="AN114" s="959"/>
      <c r="AO114" s="960"/>
      <c r="AP114" s="962">
        <v>2.2999999999999998</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2360448</v>
      </c>
      <c r="BR114" s="926"/>
      <c r="BS114" s="926"/>
      <c r="BT114" s="926"/>
      <c r="BU114" s="926"/>
      <c r="BV114" s="926">
        <v>2263069</v>
      </c>
      <c r="BW114" s="926"/>
      <c r="BX114" s="926"/>
      <c r="BY114" s="926"/>
      <c r="BZ114" s="926"/>
      <c r="CA114" s="926">
        <v>2182502</v>
      </c>
      <c r="CB114" s="926"/>
      <c r="CC114" s="926"/>
      <c r="CD114" s="926"/>
      <c r="CE114" s="926"/>
      <c r="CF114" s="920">
        <v>28.8</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7174</v>
      </c>
      <c r="AB115" s="938"/>
      <c r="AC115" s="938"/>
      <c r="AD115" s="938"/>
      <c r="AE115" s="939"/>
      <c r="AF115" s="940">
        <v>6968</v>
      </c>
      <c r="AG115" s="938"/>
      <c r="AH115" s="938"/>
      <c r="AI115" s="938"/>
      <c r="AJ115" s="939"/>
      <c r="AK115" s="940">
        <v>6968</v>
      </c>
      <c r="AL115" s="938"/>
      <c r="AM115" s="938"/>
      <c r="AN115" s="938"/>
      <c r="AO115" s="939"/>
      <c r="AP115" s="941">
        <v>0.1</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2456</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2094959</v>
      </c>
      <c r="AB117" s="979"/>
      <c r="AC117" s="979"/>
      <c r="AD117" s="979"/>
      <c r="AE117" s="980"/>
      <c r="AF117" s="981">
        <v>2066531</v>
      </c>
      <c r="AG117" s="979"/>
      <c r="AH117" s="979"/>
      <c r="AI117" s="979"/>
      <c r="AJ117" s="980"/>
      <c r="AK117" s="981">
        <v>2031066</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20818707</v>
      </c>
      <c r="BR119" s="1000"/>
      <c r="BS119" s="1000"/>
      <c r="BT119" s="1000"/>
      <c r="BU119" s="1000"/>
      <c r="BV119" s="1000">
        <v>19614182</v>
      </c>
      <c r="BW119" s="1000"/>
      <c r="BX119" s="1000"/>
      <c r="BY119" s="1000"/>
      <c r="BZ119" s="1000"/>
      <c r="CA119" s="1000">
        <v>19109892</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32194</v>
      </c>
      <c r="DH119" s="986"/>
      <c r="DI119" s="986"/>
      <c r="DJ119" s="986"/>
      <c r="DK119" s="987"/>
      <c r="DL119" s="985">
        <v>25226</v>
      </c>
      <c r="DM119" s="986"/>
      <c r="DN119" s="986"/>
      <c r="DO119" s="986"/>
      <c r="DP119" s="987"/>
      <c r="DQ119" s="985">
        <v>18259</v>
      </c>
      <c r="DR119" s="986"/>
      <c r="DS119" s="986"/>
      <c r="DT119" s="986"/>
      <c r="DU119" s="987"/>
      <c r="DV119" s="988">
        <v>0.2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4882781</v>
      </c>
      <c r="BR120" s="931"/>
      <c r="BS120" s="931"/>
      <c r="BT120" s="931"/>
      <c r="BU120" s="931"/>
      <c r="BV120" s="931">
        <v>5352144</v>
      </c>
      <c r="BW120" s="931"/>
      <c r="BX120" s="931"/>
      <c r="BY120" s="931"/>
      <c r="BZ120" s="931"/>
      <c r="CA120" s="931">
        <v>5673995</v>
      </c>
      <c r="CB120" s="931"/>
      <c r="CC120" s="931"/>
      <c r="CD120" s="931"/>
      <c r="CE120" s="931"/>
      <c r="CF120" s="944">
        <v>75</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4377725</v>
      </c>
      <c r="DH120" s="931"/>
      <c r="DI120" s="931"/>
      <c r="DJ120" s="931"/>
      <c r="DK120" s="931"/>
      <c r="DL120" s="931">
        <v>4167607</v>
      </c>
      <c r="DM120" s="931"/>
      <c r="DN120" s="931"/>
      <c r="DO120" s="931"/>
      <c r="DP120" s="931"/>
      <c r="DQ120" s="931">
        <v>4024820</v>
      </c>
      <c r="DR120" s="931"/>
      <c r="DS120" s="931"/>
      <c r="DT120" s="931"/>
      <c r="DU120" s="931"/>
      <c r="DV120" s="932">
        <v>53.2</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354167</v>
      </c>
      <c r="BR121" s="926"/>
      <c r="BS121" s="926"/>
      <c r="BT121" s="926"/>
      <c r="BU121" s="926"/>
      <c r="BV121" s="926">
        <v>303324</v>
      </c>
      <c r="BW121" s="926"/>
      <c r="BX121" s="926"/>
      <c r="BY121" s="926"/>
      <c r="BZ121" s="926"/>
      <c r="CA121" s="926">
        <v>255086</v>
      </c>
      <c r="CB121" s="926"/>
      <c r="CC121" s="926"/>
      <c r="CD121" s="926"/>
      <c r="CE121" s="926"/>
      <c r="CF121" s="920">
        <v>3.4</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276947</v>
      </c>
      <c r="DH121" s="926"/>
      <c r="DI121" s="926"/>
      <c r="DJ121" s="926"/>
      <c r="DK121" s="926"/>
      <c r="DL121" s="926">
        <v>269695</v>
      </c>
      <c r="DM121" s="926"/>
      <c r="DN121" s="926"/>
      <c r="DO121" s="926"/>
      <c r="DP121" s="926"/>
      <c r="DQ121" s="926">
        <v>270459</v>
      </c>
      <c r="DR121" s="926"/>
      <c r="DS121" s="926"/>
      <c r="DT121" s="926"/>
      <c r="DU121" s="926"/>
      <c r="DV121" s="927">
        <v>3.6</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13147844</v>
      </c>
      <c r="BR122" s="1000"/>
      <c r="BS122" s="1000"/>
      <c r="BT122" s="1000"/>
      <c r="BU122" s="1000"/>
      <c r="BV122" s="1000">
        <v>12318432</v>
      </c>
      <c r="BW122" s="1000"/>
      <c r="BX122" s="1000"/>
      <c r="BY122" s="1000"/>
      <c r="BZ122" s="1000"/>
      <c r="CA122" s="1000">
        <v>11759329</v>
      </c>
      <c r="CB122" s="1000"/>
      <c r="CC122" s="1000"/>
      <c r="CD122" s="1000"/>
      <c r="CE122" s="1000"/>
      <c r="CF122" s="1017">
        <v>155.4</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29915</v>
      </c>
      <c r="DH122" s="926"/>
      <c r="DI122" s="926"/>
      <c r="DJ122" s="926"/>
      <c r="DK122" s="926"/>
      <c r="DL122" s="926">
        <v>26984</v>
      </c>
      <c r="DM122" s="926"/>
      <c r="DN122" s="926"/>
      <c r="DO122" s="926"/>
      <c r="DP122" s="926"/>
      <c r="DQ122" s="926">
        <v>23989</v>
      </c>
      <c r="DR122" s="926"/>
      <c r="DS122" s="926"/>
      <c r="DT122" s="926"/>
      <c r="DU122" s="926"/>
      <c r="DV122" s="927">
        <v>0.3</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18384792</v>
      </c>
      <c r="BR123" s="1064"/>
      <c r="BS123" s="1064"/>
      <c r="BT123" s="1064"/>
      <c r="BU123" s="1064"/>
      <c r="BV123" s="1064">
        <v>17973900</v>
      </c>
      <c r="BW123" s="1064"/>
      <c r="BX123" s="1064"/>
      <c r="BY123" s="1064"/>
      <c r="BZ123" s="1064"/>
      <c r="CA123" s="1064">
        <v>17688410</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31.1</v>
      </c>
      <c r="BR124" s="1027"/>
      <c r="BS124" s="1027"/>
      <c r="BT124" s="1027"/>
      <c r="BU124" s="1027"/>
      <c r="BV124" s="1027">
        <v>22</v>
      </c>
      <c r="BW124" s="1027"/>
      <c r="BX124" s="1027"/>
      <c r="BY124" s="1027"/>
      <c r="BZ124" s="1027"/>
      <c r="CA124" s="1027">
        <v>18.7</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6968</v>
      </c>
      <c r="AB126" s="959"/>
      <c r="AC126" s="959"/>
      <c r="AD126" s="959"/>
      <c r="AE126" s="960"/>
      <c r="AF126" s="961">
        <v>6968</v>
      </c>
      <c r="AG126" s="959"/>
      <c r="AH126" s="959"/>
      <c r="AI126" s="959"/>
      <c r="AJ126" s="960"/>
      <c r="AK126" s="961">
        <v>6968</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206</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54151</v>
      </c>
      <c r="AB128" s="1046"/>
      <c r="AC128" s="1046"/>
      <c r="AD128" s="1046"/>
      <c r="AE128" s="1047"/>
      <c r="AF128" s="1048">
        <v>53849</v>
      </c>
      <c r="AG128" s="1046"/>
      <c r="AH128" s="1046"/>
      <c r="AI128" s="1046"/>
      <c r="AJ128" s="1047"/>
      <c r="AK128" s="1048">
        <v>51000</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2456</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9327575</v>
      </c>
      <c r="AB129" s="959"/>
      <c r="AC129" s="959"/>
      <c r="AD129" s="959"/>
      <c r="AE129" s="960"/>
      <c r="AF129" s="961">
        <v>8862059</v>
      </c>
      <c r="AG129" s="959"/>
      <c r="AH129" s="959"/>
      <c r="AI129" s="959"/>
      <c r="AJ129" s="960"/>
      <c r="AK129" s="961">
        <v>8957629</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1522377</v>
      </c>
      <c r="AB130" s="959"/>
      <c r="AC130" s="959"/>
      <c r="AD130" s="959"/>
      <c r="AE130" s="960"/>
      <c r="AF130" s="961">
        <v>1421160</v>
      </c>
      <c r="AG130" s="959"/>
      <c r="AH130" s="959"/>
      <c r="AI130" s="959"/>
      <c r="AJ130" s="960"/>
      <c r="AK130" s="961">
        <v>1391874</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7805198</v>
      </c>
      <c r="AB131" s="986"/>
      <c r="AC131" s="986"/>
      <c r="AD131" s="986"/>
      <c r="AE131" s="987"/>
      <c r="AF131" s="985">
        <v>7440899</v>
      </c>
      <c r="AG131" s="986"/>
      <c r="AH131" s="986"/>
      <c r="AI131" s="986"/>
      <c r="AJ131" s="987"/>
      <c r="AK131" s="985">
        <v>7565755</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18.7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6.6421249019999999</v>
      </c>
      <c r="AB132" s="1097"/>
      <c r="AC132" s="1097"/>
      <c r="AD132" s="1097"/>
      <c r="AE132" s="1098"/>
      <c r="AF132" s="1099">
        <v>7.9496039390000002</v>
      </c>
      <c r="AG132" s="1097"/>
      <c r="AH132" s="1097"/>
      <c r="AI132" s="1097"/>
      <c r="AJ132" s="1098"/>
      <c r="AK132" s="1099">
        <v>7.7743992500000001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7.5</v>
      </c>
      <c r="AB133" s="1080"/>
      <c r="AC133" s="1080"/>
      <c r="AD133" s="1080"/>
      <c r="AE133" s="1081"/>
      <c r="AF133" s="1079">
        <v>7.3</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2SPpZYahPOTEVVcuUZPr9Tc2dHgmrvxuScXf5oz5MwFPcIiEF20L6Mmm6B+Jt5usyuN23qMzpAzHoSmrugWvQ==" saltValue="yMiIQbyMPAdNezK1nhvy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Umuo+yWX0X+0uqEfUw9bMzv5XUudSEOv5AlF0RTD6Q57M21aLGOrCGy9K1b7vzDDohTsTMtSitcseiHmkgrYA==" saltValue="YfexpA3BfCqVQGde6+K9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6+zvxqpmuzQJmjI0ZSn0HabtPtZduieCwF/EOwvE9Ub3hSlKrm5nB11kBNYQ8A4l1WawlrBaSc9FUmnfFb3FQ==" saltValue="F5ev+2m2PE80e3AFPnrH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2590609</v>
      </c>
      <c r="AP9" s="281">
        <v>120904</v>
      </c>
      <c r="AQ9" s="282">
        <v>78624</v>
      </c>
      <c r="AR9" s="283">
        <v>53.8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206880</v>
      </c>
      <c r="AP10" s="284">
        <v>9655</v>
      </c>
      <c r="AQ10" s="285">
        <v>8393</v>
      </c>
      <c r="AR10" s="286">
        <v>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566</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4</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94058</v>
      </c>
      <c r="AP13" s="284">
        <v>4390</v>
      </c>
      <c r="AQ13" s="285">
        <v>2520</v>
      </c>
      <c r="AR13" s="286">
        <v>74.2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65928</v>
      </c>
      <c r="AP14" s="284">
        <v>3077</v>
      </c>
      <c r="AQ14" s="285">
        <v>1291</v>
      </c>
      <c r="AR14" s="286">
        <v>138.30000000000001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-187418</v>
      </c>
      <c r="AP15" s="284">
        <v>-8747</v>
      </c>
      <c r="AQ15" s="285">
        <v>-4844</v>
      </c>
      <c r="AR15" s="286">
        <v>80.599999999999994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2770057</v>
      </c>
      <c r="AP16" s="284">
        <v>129279</v>
      </c>
      <c r="AQ16" s="285">
        <v>86555</v>
      </c>
      <c r="AR16" s="286">
        <v>49.4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11.39</v>
      </c>
      <c r="AP21" s="298">
        <v>7.95</v>
      </c>
      <c r="AQ21" s="299">
        <v>3.44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95.1</v>
      </c>
      <c r="AP22" s="303">
        <v>97.2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1401854</v>
      </c>
      <c r="AP32" s="312">
        <v>65425</v>
      </c>
      <c r="AQ32" s="313">
        <v>34484</v>
      </c>
      <c r="AR32" s="314">
        <v>89.7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450530</v>
      </c>
      <c r="AP35" s="312">
        <v>21026</v>
      </c>
      <c r="AQ35" s="313">
        <v>11558</v>
      </c>
      <c r="AR35" s="314">
        <v>81.900000000000006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171714</v>
      </c>
      <c r="AP36" s="312">
        <v>8014</v>
      </c>
      <c r="AQ36" s="313">
        <v>3181</v>
      </c>
      <c r="AR36" s="314">
        <v>151.9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6968</v>
      </c>
      <c r="AP37" s="312">
        <v>325</v>
      </c>
      <c r="AQ37" s="313">
        <v>154</v>
      </c>
      <c r="AR37" s="314">
        <v>111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-51000</v>
      </c>
      <c r="AP39" s="312">
        <v>-2380</v>
      </c>
      <c r="AQ39" s="313">
        <v>-2572</v>
      </c>
      <c r="AR39" s="314">
        <v>-7.5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-1391874</v>
      </c>
      <c r="AP40" s="312">
        <v>-64959</v>
      </c>
      <c r="AQ40" s="313">
        <v>-30360</v>
      </c>
      <c r="AR40" s="314">
        <v>114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588192</v>
      </c>
      <c r="AP41" s="312">
        <v>27451</v>
      </c>
      <c r="AQ41" s="313">
        <v>16445</v>
      </c>
      <c r="AR41" s="314">
        <v>66.900000000000006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1749335</v>
      </c>
      <c r="AN51" s="334">
        <v>76085</v>
      </c>
      <c r="AO51" s="335">
        <v>48</v>
      </c>
      <c r="AP51" s="336">
        <v>59119</v>
      </c>
      <c r="AQ51" s="337">
        <v>9.6999999999999993</v>
      </c>
      <c r="AR51" s="338">
        <v>38.299999999999997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1060002</v>
      </c>
      <c r="AN52" s="342">
        <v>46103</v>
      </c>
      <c r="AO52" s="343">
        <v>32</v>
      </c>
      <c r="AP52" s="344">
        <v>29900</v>
      </c>
      <c r="AQ52" s="345">
        <v>-14.7</v>
      </c>
      <c r="AR52" s="346">
        <v>46.7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1412153</v>
      </c>
      <c r="AN53" s="334">
        <v>62573</v>
      </c>
      <c r="AO53" s="335">
        <v>-17.8</v>
      </c>
      <c r="AP53" s="336">
        <v>53895</v>
      </c>
      <c r="AQ53" s="337">
        <v>-8.8000000000000007</v>
      </c>
      <c r="AR53" s="338">
        <v>-9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788966</v>
      </c>
      <c r="AN54" s="342">
        <v>34960</v>
      </c>
      <c r="AO54" s="343">
        <v>-24.2</v>
      </c>
      <c r="AP54" s="344">
        <v>31224</v>
      </c>
      <c r="AQ54" s="345">
        <v>4.4000000000000004</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1484429</v>
      </c>
      <c r="AN55" s="334">
        <v>67123</v>
      </c>
      <c r="AO55" s="335">
        <v>7.3</v>
      </c>
      <c r="AP55" s="336">
        <v>56181</v>
      </c>
      <c r="AQ55" s="337">
        <v>4.2</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1127526</v>
      </c>
      <c r="AN56" s="342">
        <v>50985</v>
      </c>
      <c r="AO56" s="343">
        <v>45.8</v>
      </c>
      <c r="AP56" s="344">
        <v>32039</v>
      </c>
      <c r="AQ56" s="345">
        <v>2.6</v>
      </c>
      <c r="AR56" s="346">
        <v>43.2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1426995</v>
      </c>
      <c r="AN57" s="334">
        <v>65537</v>
      </c>
      <c r="AO57" s="335">
        <v>-2.4</v>
      </c>
      <c r="AP57" s="336">
        <v>47730</v>
      </c>
      <c r="AQ57" s="337">
        <v>-15</v>
      </c>
      <c r="AR57" s="338">
        <v>12.6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813450</v>
      </c>
      <c r="AN58" s="342">
        <v>37359</v>
      </c>
      <c r="AO58" s="343">
        <v>-26.7</v>
      </c>
      <c r="AP58" s="344">
        <v>26378</v>
      </c>
      <c r="AQ58" s="345">
        <v>-17.7</v>
      </c>
      <c r="AR58" s="346">
        <v>-9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1400904</v>
      </c>
      <c r="AN59" s="334">
        <v>65380</v>
      </c>
      <c r="AO59" s="335">
        <v>-0.2</v>
      </c>
      <c r="AP59" s="336">
        <v>61921</v>
      </c>
      <c r="AQ59" s="337">
        <v>29.7</v>
      </c>
      <c r="AR59" s="338">
        <v>-29.9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919771</v>
      </c>
      <c r="AN60" s="342">
        <v>42926</v>
      </c>
      <c r="AO60" s="343">
        <v>14.9</v>
      </c>
      <c r="AP60" s="344">
        <v>34719</v>
      </c>
      <c r="AQ60" s="345">
        <v>31.6</v>
      </c>
      <c r="AR60" s="346">
        <v>-16.7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1494763</v>
      </c>
      <c r="AN61" s="349">
        <v>67340</v>
      </c>
      <c r="AO61" s="350">
        <v>7</v>
      </c>
      <c r="AP61" s="351">
        <v>55769</v>
      </c>
      <c r="AQ61" s="352">
        <v>4</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941943</v>
      </c>
      <c r="AN62" s="342">
        <v>42467</v>
      </c>
      <c r="AO62" s="343">
        <v>8.4</v>
      </c>
      <c r="AP62" s="344">
        <v>30852</v>
      </c>
      <c r="AQ62" s="345">
        <v>1.2</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DdaLvTqsTykVLA1gcffxbOOmeL52zzYlLtNyhKFtgKW+bMKKEs7ER3rSgh81eWX3E6NpCZgTUMEGgsfPi6kAQ==" saltValue="XrCWzKHJ3111boxkV1rk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Hmr164bR9HriVdAPBnIoEOxwWPdUK3OH5RppzxOecjznLKtDUh9QifLn55MpeYDOKwXAGs8o4Dnur1LduY2hpw==" saltValue="pFfOYfFnKRsK0jPoNjv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Bz2YUoOkP74cWs6mXVKxEs4JiM07gjm+Pqh70OUXpyMNNKJgjQmvulwr6mDcDgeg+Q6lA3B38bN/H3oar3DDSA==" saltValue="DoMhy1iuP/6KsOxC8J7d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25.37</v>
      </c>
      <c r="G47" s="12">
        <v>19.670000000000002</v>
      </c>
      <c r="H47" s="12">
        <v>20.21</v>
      </c>
      <c r="I47" s="12">
        <v>22.17</v>
      </c>
      <c r="J47" s="13">
        <v>23.16</v>
      </c>
    </row>
    <row r="48" spans="2:10" ht="57.75" customHeight="1" x14ac:dyDescent="0.15">
      <c r="B48" s="14"/>
      <c r="C48" s="1141" t="s">
        <v>4</v>
      </c>
      <c r="D48" s="1141"/>
      <c r="E48" s="1142"/>
      <c r="F48" s="15">
        <v>3.3</v>
      </c>
      <c r="G48" s="16">
        <v>6.7</v>
      </c>
      <c r="H48" s="16">
        <v>9.93</v>
      </c>
      <c r="I48" s="16">
        <v>8.85</v>
      </c>
      <c r="J48" s="17">
        <v>7.32</v>
      </c>
    </row>
    <row r="49" spans="2:10" ht="57.75" customHeight="1" thickBot="1" x14ac:dyDescent="0.2">
      <c r="B49" s="18"/>
      <c r="C49" s="1143" t="s">
        <v>5</v>
      </c>
      <c r="D49" s="1143"/>
      <c r="E49" s="1144"/>
      <c r="F49" s="19" t="s">
        <v>535</v>
      </c>
      <c r="G49" s="20" t="s">
        <v>536</v>
      </c>
      <c r="H49" s="20">
        <v>1.45</v>
      </c>
      <c r="I49" s="20" t="s">
        <v>537</v>
      </c>
      <c r="J49" s="21" t="s">
        <v>538</v>
      </c>
    </row>
    <row r="50" spans="2:10" x14ac:dyDescent="0.15"/>
  </sheetData>
  <sheetProtection algorithmName="SHA-512" hashValue="3sDHSEhPHHRQLCydqHoRGZEuQau8y7te9d5OamrDJcwUAIjjGy/4cyxYP/MPwSAz8Xmv3yLoFcxzgy8/nr5MtA==" saltValue="l+H2w05XGzNLyx/BQrA6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539</v>
      </c>
      <c r="D34" s="1151"/>
      <c r="E34" s="1152"/>
      <c r="F34" s="32">
        <v>7.63</v>
      </c>
      <c r="G34" s="33">
        <v>7.64</v>
      </c>
      <c r="H34" s="33">
        <v>7.81</v>
      </c>
      <c r="I34" s="33">
        <v>8.42</v>
      </c>
      <c r="J34" s="34">
        <v>8.01</v>
      </c>
      <c r="K34" s="22"/>
      <c r="L34" s="22"/>
      <c r="M34" s="22"/>
      <c r="N34" s="22"/>
      <c r="O34" s="22"/>
      <c r="P34" s="22"/>
    </row>
    <row r="35" spans="1:16" ht="39" customHeight="1" x14ac:dyDescent="0.15">
      <c r="A35" s="22"/>
      <c r="B35" s="35"/>
      <c r="C35" s="1145" t="s">
        <v>540</v>
      </c>
      <c r="D35" s="1146"/>
      <c r="E35" s="1147"/>
      <c r="F35" s="36">
        <v>3.24</v>
      </c>
      <c r="G35" s="37">
        <v>6.64</v>
      </c>
      <c r="H35" s="37">
        <v>9.85</v>
      </c>
      <c r="I35" s="37">
        <v>8.8000000000000007</v>
      </c>
      <c r="J35" s="38">
        <v>7.26</v>
      </c>
      <c r="K35" s="22"/>
      <c r="L35" s="22"/>
      <c r="M35" s="22"/>
      <c r="N35" s="22"/>
      <c r="O35" s="22"/>
      <c r="P35" s="22"/>
    </row>
    <row r="36" spans="1:16" ht="39" customHeight="1" x14ac:dyDescent="0.15">
      <c r="A36" s="22"/>
      <c r="B36" s="35"/>
      <c r="C36" s="1145" t="s">
        <v>541</v>
      </c>
      <c r="D36" s="1146"/>
      <c r="E36" s="1147"/>
      <c r="F36" s="36">
        <v>0.23</v>
      </c>
      <c r="G36" s="37">
        <v>0.25</v>
      </c>
      <c r="H36" s="37">
        <v>0.18</v>
      </c>
      <c r="I36" s="37">
        <v>0.08</v>
      </c>
      <c r="J36" s="38">
        <v>4.0999999999999996</v>
      </c>
      <c r="K36" s="22"/>
      <c r="L36" s="22"/>
      <c r="M36" s="22"/>
      <c r="N36" s="22"/>
      <c r="O36" s="22"/>
      <c r="P36" s="22"/>
    </row>
    <row r="37" spans="1:16" ht="39" customHeight="1" x14ac:dyDescent="0.15">
      <c r="A37" s="22"/>
      <c r="B37" s="35"/>
      <c r="C37" s="1145" t="s">
        <v>542</v>
      </c>
      <c r="D37" s="1146"/>
      <c r="E37" s="1147"/>
      <c r="F37" s="36">
        <v>1.55</v>
      </c>
      <c r="G37" s="37">
        <v>0.98</v>
      </c>
      <c r="H37" s="37">
        <v>1.75</v>
      </c>
      <c r="I37" s="37">
        <v>1.7</v>
      </c>
      <c r="J37" s="38">
        <v>1.91</v>
      </c>
      <c r="K37" s="22"/>
      <c r="L37" s="22"/>
      <c r="M37" s="22"/>
      <c r="N37" s="22"/>
      <c r="O37" s="22"/>
      <c r="P37" s="22"/>
    </row>
    <row r="38" spans="1:16" ht="39" customHeight="1" x14ac:dyDescent="0.15">
      <c r="A38" s="22"/>
      <c r="B38" s="35"/>
      <c r="C38" s="1145" t="s">
        <v>543</v>
      </c>
      <c r="D38" s="1146"/>
      <c r="E38" s="1147"/>
      <c r="F38" s="36">
        <v>1.23</v>
      </c>
      <c r="G38" s="37">
        <v>1.62</v>
      </c>
      <c r="H38" s="37">
        <v>2.21</v>
      </c>
      <c r="I38" s="37">
        <v>1.92</v>
      </c>
      <c r="J38" s="38">
        <v>1.41</v>
      </c>
      <c r="K38" s="22"/>
      <c r="L38" s="22"/>
      <c r="M38" s="22"/>
      <c r="N38" s="22"/>
      <c r="O38" s="22"/>
      <c r="P38" s="22"/>
    </row>
    <row r="39" spans="1:16" ht="39" customHeight="1" x14ac:dyDescent="0.15">
      <c r="A39" s="22"/>
      <c r="B39" s="35"/>
      <c r="C39" s="1145" t="s">
        <v>544</v>
      </c>
      <c r="D39" s="1146"/>
      <c r="E39" s="1147"/>
      <c r="F39" s="36">
        <v>7.0000000000000007E-2</v>
      </c>
      <c r="G39" s="37">
        <v>0.08</v>
      </c>
      <c r="H39" s="37">
        <v>0.06</v>
      </c>
      <c r="I39" s="37">
        <v>7.0000000000000007E-2</v>
      </c>
      <c r="J39" s="38">
        <v>0.17</v>
      </c>
      <c r="K39" s="22"/>
      <c r="L39" s="22"/>
      <c r="M39" s="22"/>
      <c r="N39" s="22"/>
      <c r="O39" s="22"/>
      <c r="P39" s="22"/>
    </row>
    <row r="40" spans="1:16" ht="39" customHeight="1" x14ac:dyDescent="0.15">
      <c r="A40" s="22"/>
      <c r="B40" s="35"/>
      <c r="C40" s="1145" t="s">
        <v>545</v>
      </c>
      <c r="D40" s="1146"/>
      <c r="E40" s="1147"/>
      <c r="F40" s="36">
        <v>0.04</v>
      </c>
      <c r="G40" s="37">
        <v>0.04</v>
      </c>
      <c r="H40" s="37">
        <v>0.04</v>
      </c>
      <c r="I40" s="37">
        <v>0.06</v>
      </c>
      <c r="J40" s="38">
        <v>0.05</v>
      </c>
      <c r="K40" s="22"/>
      <c r="L40" s="22"/>
      <c r="M40" s="22"/>
      <c r="N40" s="22"/>
      <c r="O40" s="22"/>
      <c r="P40" s="22"/>
    </row>
    <row r="41" spans="1:16" ht="39" customHeight="1" x14ac:dyDescent="0.15">
      <c r="A41" s="22"/>
      <c r="B41" s="35"/>
      <c r="C41" s="1145" t="s">
        <v>546</v>
      </c>
      <c r="D41" s="1146"/>
      <c r="E41" s="1147"/>
      <c r="F41" s="36">
        <v>0.02</v>
      </c>
      <c r="G41" s="37">
        <v>0.02</v>
      </c>
      <c r="H41" s="37">
        <v>0.03</v>
      </c>
      <c r="I41" s="37">
        <v>0.03</v>
      </c>
      <c r="J41" s="38">
        <v>0.02</v>
      </c>
      <c r="K41" s="22"/>
      <c r="L41" s="22"/>
      <c r="M41" s="22"/>
      <c r="N41" s="22"/>
      <c r="O41" s="22"/>
      <c r="P41" s="22"/>
    </row>
    <row r="42" spans="1:16" ht="39" customHeight="1" x14ac:dyDescent="0.15">
      <c r="A42" s="22"/>
      <c r="B42" s="39"/>
      <c r="C42" s="1145" t="s">
        <v>547</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548</v>
      </c>
      <c r="D43" s="1149"/>
      <c r="E43" s="1150"/>
      <c r="F43" s="41">
        <v>0.06</v>
      </c>
      <c r="G43" s="42">
        <v>7.0000000000000007E-2</v>
      </c>
      <c r="H43" s="42">
        <v>7.0000000000000007E-2</v>
      </c>
      <c r="I43" s="42">
        <v>0.04</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2i++5kYxj3dIa8jnkD6w5ihyKufSgC63PDSoKdHv8iBqMpa5KXMkd4Gbfc1SeS5y2UIQYU0QYE1xiUSNKlJyA==" saltValue="su2acZmT3ubsl1TUMarf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1633</v>
      </c>
      <c r="L45" s="60">
        <v>1573</v>
      </c>
      <c r="M45" s="60">
        <v>1488</v>
      </c>
      <c r="N45" s="60">
        <v>1434</v>
      </c>
      <c r="O45" s="61">
        <v>1402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435</v>
      </c>
      <c r="L48" s="64">
        <v>424</v>
      </c>
      <c r="M48" s="64">
        <v>437</v>
      </c>
      <c r="N48" s="64">
        <v>452</v>
      </c>
      <c r="O48" s="65">
        <v>451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178</v>
      </c>
      <c r="L49" s="64">
        <v>170</v>
      </c>
      <c r="M49" s="64">
        <v>163</v>
      </c>
      <c r="N49" s="64">
        <v>173</v>
      </c>
      <c r="O49" s="65">
        <v>172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7</v>
      </c>
      <c r="M50" s="64">
        <v>7</v>
      </c>
      <c r="N50" s="64">
        <v>7</v>
      </c>
      <c r="O50" s="65">
        <v>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1663</v>
      </c>
      <c r="L52" s="64">
        <v>1612</v>
      </c>
      <c r="M52" s="64">
        <v>1576</v>
      </c>
      <c r="N52" s="64">
        <v>1475</v>
      </c>
      <c r="O52" s="65">
        <v>1443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594</v>
      </c>
      <c r="L53" s="69">
        <v>562</v>
      </c>
      <c r="M53" s="69">
        <v>519</v>
      </c>
      <c r="N53" s="69">
        <v>591</v>
      </c>
      <c r="O53" s="70">
        <v>589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554</v>
      </c>
      <c r="L58" s="84" t="s">
        <v>554</v>
      </c>
      <c r="M58" s="84" t="s">
        <v>554</v>
      </c>
      <c r="N58" s="84" t="s">
        <v>554</v>
      </c>
      <c r="O58" s="85" t="s">
        <v>554</v>
      </c>
    </row>
    <row r="59" spans="1:21" ht="31.5" customHeight="1" x14ac:dyDescent="0.15">
      <c r="B59" s="1171"/>
      <c r="C59" s="1172"/>
      <c r="D59" s="1178" t="s">
        <v>26</v>
      </c>
      <c r="E59" s="1179"/>
      <c r="F59" s="1179"/>
      <c r="G59" s="1179"/>
      <c r="H59" s="1179"/>
      <c r="I59" s="1179"/>
      <c r="J59" s="1180"/>
      <c r="K59" s="86" t="s">
        <v>554</v>
      </c>
      <c r="L59" s="87" t="s">
        <v>554</v>
      </c>
      <c r="M59" s="87" t="s">
        <v>554</v>
      </c>
      <c r="N59" s="87" t="s">
        <v>554</v>
      </c>
      <c r="O59" s="88" t="s">
        <v>554</v>
      </c>
    </row>
    <row r="60" spans="1:21" ht="31.5" customHeight="1" thickBot="1" x14ac:dyDescent="0.2">
      <c r="B60" s="1173"/>
      <c r="C60" s="1174"/>
      <c r="D60" s="1181" t="s">
        <v>27</v>
      </c>
      <c r="E60" s="1182"/>
      <c r="F60" s="1182"/>
      <c r="G60" s="1182"/>
      <c r="H60" s="1182"/>
      <c r="I60" s="1182"/>
      <c r="J60" s="1183"/>
      <c r="K60" s="89" t="s">
        <v>554</v>
      </c>
      <c r="L60" s="90" t="s">
        <v>554</v>
      </c>
      <c r="M60" s="90" t="s">
        <v>554</v>
      </c>
      <c r="N60" s="90" t="s">
        <v>554</v>
      </c>
      <c r="O60" s="91" t="s">
        <v>554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F2S1tUWTOq5TxkZnygumEhVacSE1n09xlyhNlTdH9V21swgSkSCGpVztG1xmr3XPY7OIvAyKAtsiW9FsHMIQ==" saltValue="ZeweO8+0211TsPImPIrp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13460</v>
      </c>
      <c r="J41" s="356">
        <v>12821</v>
      </c>
      <c r="K41" s="356">
        <v>12556</v>
      </c>
      <c r="L41" s="356">
        <v>11806</v>
      </c>
      <c r="M41" s="357">
        <v>11516</v>
      </c>
    </row>
    <row r="42" spans="2:13" ht="27.75" customHeight="1" x14ac:dyDescent="0.15">
      <c r="B42" s="1186"/>
      <c r="C42" s="1187"/>
      <c r="D42" s="106"/>
      <c r="E42" s="1192" t="s">
        <v>32</v>
      </c>
      <c r="F42" s="1192"/>
      <c r="G42" s="1192"/>
      <c r="H42" s="1193"/>
      <c r="I42" s="358">
        <v>50</v>
      </c>
      <c r="J42" s="359">
        <v>39</v>
      </c>
      <c r="K42" s="359">
        <v>32</v>
      </c>
      <c r="L42" s="359">
        <v>25</v>
      </c>
      <c r="M42" s="360">
        <v>18</v>
      </c>
    </row>
    <row r="43" spans="2:13" ht="27.75" customHeight="1" x14ac:dyDescent="0.15">
      <c r="B43" s="1186"/>
      <c r="C43" s="1187"/>
      <c r="D43" s="106"/>
      <c r="E43" s="1192" t="s">
        <v>33</v>
      </c>
      <c r="F43" s="1192"/>
      <c r="G43" s="1192"/>
      <c r="H43" s="1193"/>
      <c r="I43" s="358">
        <v>5423</v>
      </c>
      <c r="J43" s="359">
        <v>5059</v>
      </c>
      <c r="K43" s="359">
        <v>4685</v>
      </c>
      <c r="L43" s="359">
        <v>4464</v>
      </c>
      <c r="M43" s="360">
        <v>4319</v>
      </c>
    </row>
    <row r="44" spans="2:13" ht="27.75" customHeight="1" x14ac:dyDescent="0.15">
      <c r="B44" s="1186"/>
      <c r="C44" s="1187"/>
      <c r="D44" s="106"/>
      <c r="E44" s="1192" t="s">
        <v>34</v>
      </c>
      <c r="F44" s="1192"/>
      <c r="G44" s="1192"/>
      <c r="H44" s="1193"/>
      <c r="I44" s="358">
        <v>1362</v>
      </c>
      <c r="J44" s="359">
        <v>1279</v>
      </c>
      <c r="K44" s="359">
        <v>1183</v>
      </c>
      <c r="L44" s="359">
        <v>1056</v>
      </c>
      <c r="M44" s="360">
        <v>1074</v>
      </c>
    </row>
    <row r="45" spans="2:13" ht="27.75" customHeight="1" x14ac:dyDescent="0.15">
      <c r="B45" s="1186"/>
      <c r="C45" s="1187"/>
      <c r="D45" s="106"/>
      <c r="E45" s="1192" t="s">
        <v>35</v>
      </c>
      <c r="F45" s="1192"/>
      <c r="G45" s="1192"/>
      <c r="H45" s="1193"/>
      <c r="I45" s="358">
        <v>2517</v>
      </c>
      <c r="J45" s="359">
        <v>2380</v>
      </c>
      <c r="K45" s="359">
        <v>2360</v>
      </c>
      <c r="L45" s="359">
        <v>2263</v>
      </c>
      <c r="M45" s="360">
        <v>2183</v>
      </c>
    </row>
    <row r="46" spans="2:13" ht="27.75" customHeight="1" x14ac:dyDescent="0.15">
      <c r="B46" s="1186"/>
      <c r="C46" s="1187"/>
      <c r="D46" s="107"/>
      <c r="E46" s="1192" t="s">
        <v>36</v>
      </c>
      <c r="F46" s="1192"/>
      <c r="G46" s="1192"/>
      <c r="H46" s="1193"/>
      <c r="I46" s="358" t="s">
        <v>491</v>
      </c>
      <c r="J46" s="359" t="s">
        <v>491</v>
      </c>
      <c r="K46" s="359">
        <v>2</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v>3</v>
      </c>
      <c r="J49" s="359" t="s">
        <v>491</v>
      </c>
      <c r="K49" s="359" t="s">
        <v>491</v>
      </c>
      <c r="L49" s="359" t="s">
        <v>491</v>
      </c>
      <c r="M49" s="360" t="s">
        <v>491</v>
      </c>
    </row>
    <row r="50" spans="2:13" ht="27.75" customHeight="1" x14ac:dyDescent="0.15">
      <c r="B50" s="1197" t="s">
        <v>40</v>
      </c>
      <c r="C50" s="1198"/>
      <c r="D50" s="109"/>
      <c r="E50" s="1192" t="s">
        <v>41</v>
      </c>
      <c r="F50" s="1192"/>
      <c r="G50" s="1192"/>
      <c r="H50" s="1193"/>
      <c r="I50" s="358">
        <v>4834</v>
      </c>
      <c r="J50" s="359">
        <v>4547</v>
      </c>
      <c r="K50" s="359">
        <v>4883</v>
      </c>
      <c r="L50" s="359">
        <v>5352</v>
      </c>
      <c r="M50" s="360">
        <v>5674</v>
      </c>
    </row>
    <row r="51" spans="2:13" ht="27.75" customHeight="1" x14ac:dyDescent="0.15">
      <c r="B51" s="1186"/>
      <c r="C51" s="1187"/>
      <c r="D51" s="106"/>
      <c r="E51" s="1192" t="s">
        <v>42</v>
      </c>
      <c r="F51" s="1192"/>
      <c r="G51" s="1192"/>
      <c r="H51" s="1193"/>
      <c r="I51" s="358">
        <v>449</v>
      </c>
      <c r="J51" s="359">
        <v>403</v>
      </c>
      <c r="K51" s="359">
        <v>354</v>
      </c>
      <c r="L51" s="359">
        <v>303</v>
      </c>
      <c r="M51" s="360">
        <v>255</v>
      </c>
    </row>
    <row r="52" spans="2:13" ht="27.75" customHeight="1" x14ac:dyDescent="0.15">
      <c r="B52" s="1188"/>
      <c r="C52" s="1189"/>
      <c r="D52" s="106"/>
      <c r="E52" s="1192" t="s">
        <v>43</v>
      </c>
      <c r="F52" s="1192"/>
      <c r="G52" s="1192"/>
      <c r="H52" s="1193"/>
      <c r="I52" s="358">
        <v>14125</v>
      </c>
      <c r="J52" s="359">
        <v>13584</v>
      </c>
      <c r="K52" s="359">
        <v>13148</v>
      </c>
      <c r="L52" s="359">
        <v>12318</v>
      </c>
      <c r="M52" s="360">
        <v>11759</v>
      </c>
    </row>
    <row r="53" spans="2:13" ht="27.75" customHeight="1" thickBot="1" x14ac:dyDescent="0.2">
      <c r="B53" s="1199" t="s">
        <v>19</v>
      </c>
      <c r="C53" s="1200"/>
      <c r="D53" s="110"/>
      <c r="E53" s="1201" t="s">
        <v>44</v>
      </c>
      <c r="F53" s="1201"/>
      <c r="G53" s="1201"/>
      <c r="H53" s="1202"/>
      <c r="I53" s="361">
        <v>3406</v>
      </c>
      <c r="J53" s="362">
        <v>3044</v>
      </c>
      <c r="K53" s="362">
        <v>2434</v>
      </c>
      <c r="L53" s="362">
        <v>1640</v>
      </c>
      <c r="M53" s="363">
        <v>1421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3HzUYOe1hUFsG3muucP2/hulWpxh/wsEffplsxAnXlsyyQLN3OR6z3GPcLSG3JTTCVI30aLwV9fbLpiJyaCcQ==" saltValue="jN1oIpg6JxBTdKk/JfUD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1885</v>
      </c>
      <c r="G55" s="122">
        <v>1965</v>
      </c>
      <c r="H55" s="123">
        <v>2074</v>
      </c>
    </row>
    <row r="56" spans="2:8" ht="52.5" customHeight="1" x14ac:dyDescent="0.15">
      <c r="B56" s="124"/>
      <c r="C56" s="1213" t="s">
        <v>47</v>
      </c>
      <c r="D56" s="1213"/>
      <c r="E56" s="1214"/>
      <c r="F56" s="125">
        <v>411</v>
      </c>
      <c r="G56" s="125">
        <v>412</v>
      </c>
      <c r="H56" s="126">
        <v>454</v>
      </c>
    </row>
    <row r="57" spans="2:8" ht="53.25" customHeight="1" x14ac:dyDescent="0.15">
      <c r="B57" s="124"/>
      <c r="C57" s="1215" t="s">
        <v>48</v>
      </c>
      <c r="D57" s="1215"/>
      <c r="E57" s="1216"/>
      <c r="F57" s="127">
        <v>3013</v>
      </c>
      <c r="G57" s="127">
        <v>3228</v>
      </c>
      <c r="H57" s="128">
        <v>3180</v>
      </c>
    </row>
    <row r="58" spans="2:8" ht="45.75" customHeight="1" x14ac:dyDescent="0.15">
      <c r="B58" s="129"/>
      <c r="C58" s="1203" t="s">
        <v>567</v>
      </c>
      <c r="D58" s="1204"/>
      <c r="E58" s="1205"/>
      <c r="F58" s="130">
        <v>1446</v>
      </c>
      <c r="G58" s="130">
        <v>1332</v>
      </c>
      <c r="H58" s="131">
        <v>1168</v>
      </c>
    </row>
    <row r="59" spans="2:8" ht="45.75" customHeight="1" x14ac:dyDescent="0.15">
      <c r="B59" s="129"/>
      <c r="C59" s="1203" t="s">
        <v>568</v>
      </c>
      <c r="D59" s="1204"/>
      <c r="E59" s="1205"/>
      <c r="F59" s="130">
        <v>814</v>
      </c>
      <c r="G59" s="130">
        <v>818</v>
      </c>
      <c r="H59" s="131">
        <v>921</v>
      </c>
    </row>
    <row r="60" spans="2:8" ht="45.75" customHeight="1" x14ac:dyDescent="0.15">
      <c r="B60" s="129"/>
      <c r="C60" s="1203" t="s">
        <v>569</v>
      </c>
      <c r="D60" s="1204"/>
      <c r="E60" s="1205"/>
      <c r="F60" s="130" t="s">
        <v>554</v>
      </c>
      <c r="G60" s="130">
        <v>254</v>
      </c>
      <c r="H60" s="131">
        <v>255</v>
      </c>
    </row>
    <row r="61" spans="2:8" ht="45.75" customHeight="1" x14ac:dyDescent="0.15">
      <c r="B61" s="129"/>
      <c r="C61" s="1203" t="s">
        <v>570</v>
      </c>
      <c r="D61" s="1204"/>
      <c r="E61" s="1205"/>
      <c r="F61" s="130">
        <v>174</v>
      </c>
      <c r="G61" s="130">
        <v>207</v>
      </c>
      <c r="H61" s="131">
        <v>149</v>
      </c>
    </row>
    <row r="62" spans="2:8" ht="45.75" customHeight="1" thickBot="1" x14ac:dyDescent="0.2">
      <c r="B62" s="132"/>
      <c r="C62" s="1206" t="s">
        <v>571</v>
      </c>
      <c r="D62" s="1207"/>
      <c r="E62" s="1208"/>
      <c r="F62" s="133" t="s">
        <v>554</v>
      </c>
      <c r="G62" s="133" t="s">
        <v>554</v>
      </c>
      <c r="H62" s="134">
        <v>113</v>
      </c>
    </row>
    <row r="63" spans="2:8" ht="52.5" customHeight="1" thickBot="1" x14ac:dyDescent="0.2">
      <c r="B63" s="135"/>
      <c r="C63" s="1209" t="s">
        <v>49</v>
      </c>
      <c r="D63" s="1209"/>
      <c r="E63" s="1210"/>
      <c r="F63" s="136">
        <v>5309</v>
      </c>
      <c r="G63" s="136">
        <v>5605</v>
      </c>
      <c r="H63" s="137">
        <v>5709</v>
      </c>
    </row>
    <row r="64" spans="2:8" x14ac:dyDescent="0.15"/>
  </sheetData>
  <sheetProtection algorithmName="SHA-512" hashValue="ecXUoNmiU7xaYSsBp9vlT2+jUOEwA62pru3Hf3mkRDEkFYe4Con5Jt1sixuxABdGgmWbxGflRNecVD9akVkmOQ==" saltValue="1oZTqcK66K7HbucSLyHj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76085</v>
      </c>
      <c r="E3" s="156"/>
      <c r="F3" s="157">
        <v>59119</v>
      </c>
      <c r="G3" s="158"/>
      <c r="H3" s="159"/>
    </row>
    <row r="4" spans="1:8" x14ac:dyDescent="0.15">
      <c r="A4" s="160"/>
      <c r="B4" s="161"/>
      <c r="C4" s="162"/>
      <c r="D4" s="163">
        <v>46103</v>
      </c>
      <c r="E4" s="164"/>
      <c r="F4" s="165">
        <v>29900</v>
      </c>
      <c r="G4" s="166"/>
      <c r="H4" s="167"/>
    </row>
    <row r="5" spans="1:8" x14ac:dyDescent="0.15">
      <c r="A5" s="148" t="s">
        <v>524</v>
      </c>
      <c r="B5" s="153"/>
      <c r="C5" s="154"/>
      <c r="D5" s="155">
        <v>62573</v>
      </c>
      <c r="E5" s="156"/>
      <c r="F5" s="157">
        <v>53895</v>
      </c>
      <c r="G5" s="158"/>
      <c r="H5" s="159"/>
    </row>
    <row r="6" spans="1:8" x14ac:dyDescent="0.15">
      <c r="A6" s="160"/>
      <c r="B6" s="161"/>
      <c r="C6" s="162"/>
      <c r="D6" s="163">
        <v>34960</v>
      </c>
      <c r="E6" s="164"/>
      <c r="F6" s="165">
        <v>31224</v>
      </c>
      <c r="G6" s="166"/>
      <c r="H6" s="167"/>
    </row>
    <row r="7" spans="1:8" x14ac:dyDescent="0.15">
      <c r="A7" s="148" t="s">
        <v>525</v>
      </c>
      <c r="B7" s="153"/>
      <c r="C7" s="154"/>
      <c r="D7" s="155">
        <v>67123</v>
      </c>
      <c r="E7" s="156"/>
      <c r="F7" s="157">
        <v>56181</v>
      </c>
      <c r="G7" s="158"/>
      <c r="H7" s="159"/>
    </row>
    <row r="8" spans="1:8" x14ac:dyDescent="0.15">
      <c r="A8" s="160"/>
      <c r="B8" s="161"/>
      <c r="C8" s="162"/>
      <c r="D8" s="163">
        <v>50985</v>
      </c>
      <c r="E8" s="164"/>
      <c r="F8" s="165">
        <v>32039</v>
      </c>
      <c r="G8" s="166"/>
      <c r="H8" s="167"/>
    </row>
    <row r="9" spans="1:8" x14ac:dyDescent="0.15">
      <c r="A9" s="148" t="s">
        <v>526</v>
      </c>
      <c r="B9" s="153"/>
      <c r="C9" s="154"/>
      <c r="D9" s="155">
        <v>65537</v>
      </c>
      <c r="E9" s="156"/>
      <c r="F9" s="157">
        <v>47730</v>
      </c>
      <c r="G9" s="158"/>
      <c r="H9" s="159"/>
    </row>
    <row r="10" spans="1:8" x14ac:dyDescent="0.15">
      <c r="A10" s="160"/>
      <c r="B10" s="161"/>
      <c r="C10" s="162"/>
      <c r="D10" s="163">
        <v>37359</v>
      </c>
      <c r="E10" s="164"/>
      <c r="F10" s="165">
        <v>26378</v>
      </c>
      <c r="G10" s="166"/>
      <c r="H10" s="167"/>
    </row>
    <row r="11" spans="1:8" x14ac:dyDescent="0.15">
      <c r="A11" s="148" t="s">
        <v>527</v>
      </c>
      <c r="B11" s="153"/>
      <c r="C11" s="154"/>
      <c r="D11" s="155">
        <v>65380</v>
      </c>
      <c r="E11" s="156"/>
      <c r="F11" s="157">
        <v>61921</v>
      </c>
      <c r="G11" s="158"/>
      <c r="H11" s="159"/>
    </row>
    <row r="12" spans="1:8" x14ac:dyDescent="0.15">
      <c r="A12" s="160"/>
      <c r="B12" s="161"/>
      <c r="C12" s="168"/>
      <c r="D12" s="163">
        <v>42926</v>
      </c>
      <c r="E12" s="164"/>
      <c r="F12" s="165">
        <v>34719</v>
      </c>
      <c r="G12" s="166"/>
      <c r="H12" s="167"/>
    </row>
    <row r="13" spans="1:8" x14ac:dyDescent="0.15">
      <c r="A13" s="148"/>
      <c r="B13" s="153"/>
      <c r="C13" s="169"/>
      <c r="D13" s="170">
        <v>67340</v>
      </c>
      <c r="E13" s="171"/>
      <c r="F13" s="172">
        <v>55769</v>
      </c>
      <c r="G13" s="173"/>
      <c r="H13" s="159"/>
    </row>
    <row r="14" spans="1:8" x14ac:dyDescent="0.15">
      <c r="A14" s="160"/>
      <c r="B14" s="161"/>
      <c r="C14" s="162"/>
      <c r="D14" s="163">
        <v>42467</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v>
      </c>
      <c r="C19" s="174">
        <f>ROUND(VALUE(SUBSTITUTE(実質収支比率等に係る経年分析!G$48,"▲","-")),2)</f>
        <v>6.7</v>
      </c>
      <c r="D19" s="174">
        <f>ROUND(VALUE(SUBSTITUTE(実質収支比率等に係る経年分析!H$48,"▲","-")),2)</f>
        <v>9.93</v>
      </c>
      <c r="E19" s="174">
        <f>ROUND(VALUE(SUBSTITUTE(実質収支比率等に係る経年分析!I$48,"▲","-")),2)</f>
        <v>8.85</v>
      </c>
      <c r="F19" s="174">
        <f>ROUND(VALUE(SUBSTITUTE(実質収支比率等に係る経年分析!J$48,"▲","-")),2)</f>
        <v>7.32</v>
      </c>
    </row>
    <row r="20" spans="1:11" x14ac:dyDescent="0.15">
      <c r="A20" s="174" t="s">
        <v>53</v>
      </c>
      <c r="B20" s="174">
        <f>ROUND(VALUE(SUBSTITUTE(実質収支比率等に係る経年分析!F$47,"▲","-")),2)</f>
        <v>25.37</v>
      </c>
      <c r="C20" s="174">
        <f>ROUND(VALUE(SUBSTITUTE(実質収支比率等に係る経年分析!G$47,"▲","-")),2)</f>
        <v>19.670000000000002</v>
      </c>
      <c r="D20" s="174">
        <f>ROUND(VALUE(SUBSTITUTE(実質収支比率等に係る経年分析!H$47,"▲","-")),2)</f>
        <v>20.21</v>
      </c>
      <c r="E20" s="174">
        <f>ROUND(VALUE(SUBSTITUTE(実質収支比率等に係る経年分析!I$47,"▲","-")),2)</f>
        <v>22.17</v>
      </c>
      <c r="F20" s="174">
        <f>ROUND(VALUE(SUBSTITUTE(実質収支比率等に係る経年分析!J$47,"▲","-")),2)</f>
        <v>23.16</v>
      </c>
    </row>
    <row r="21" spans="1:11" x14ac:dyDescent="0.15">
      <c r="A21" s="174" t="s">
        <v>54</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1.45</v>
      </c>
      <c r="E21" s="174">
        <f>IF(ISNUMBER(VALUE(SUBSTITUTE(実質収支比率等に係る経年分析!I$49,"▲","-"))),ROUND(VALUE(SUBSTITUTE(実質収支比率等に係る経年分析!I$49,"▲","-")),2),NA())</f>
        <v>-6</v>
      </c>
      <c r="F21" s="174">
        <f>IF(ISNUMBER(VALUE(SUBSTITUTE(実質収支比率等に係る経年分析!J$49,"▲","-"))),ROUND(VALUE(SUBSTITUTE(実質収支比率等に係る経年分析!J$49,"▲","-")),2),NA())</f>
        <v>-4.6900000000000004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加美郡介護認定審査会特別会計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8.8000000000000007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1663</v>
      </c>
      <c r="E42" s="176"/>
      <c r="F42" s="176"/>
      <c r="G42" s="176">
        <f>'実質公債費比率（分子）の構造'!L$52</f>
        <v>1612</v>
      </c>
      <c r="H42" s="176"/>
      <c r="I42" s="176"/>
      <c r="J42" s="176">
        <f>'実質公債費比率（分子）の構造'!M$52</f>
        <v>1576</v>
      </c>
      <c r="K42" s="176"/>
      <c r="L42" s="176"/>
      <c r="M42" s="176">
        <f>'実質公債費比率（分子）の構造'!N$52</f>
        <v>1475</v>
      </c>
      <c r="N42" s="176"/>
      <c r="O42" s="176"/>
      <c r="P42" s="176">
        <f>'実質公債費比率（分子）の構造'!O$52</f>
        <v>1443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7</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63</v>
      </c>
      <c r="B45" s="176">
        <f>'実質公債費比率（分子）の構造'!K$49</f>
        <v>178</v>
      </c>
      <c r="C45" s="176"/>
      <c r="D45" s="176"/>
      <c r="E45" s="176">
        <f>'実質公債費比率（分子）の構造'!L$49</f>
        <v>170</v>
      </c>
      <c r="F45" s="176"/>
      <c r="G45" s="176"/>
      <c r="H45" s="176">
        <f>'実質公債費比率（分子）の構造'!M$49</f>
        <v>163</v>
      </c>
      <c r="I45" s="176"/>
      <c r="J45" s="176"/>
      <c r="K45" s="176">
        <f>'実質公債費比率（分子）の構造'!N$49</f>
        <v>173</v>
      </c>
      <c r="L45" s="176"/>
      <c r="M45" s="176"/>
      <c r="N45" s="176">
        <f>'実質公債費比率（分子）の構造'!O$49</f>
        <v>172</v>
      </c>
      <c r="O45" s="176"/>
      <c r="P45" s="176"/>
    </row>
    <row r="46" spans="1:16" x14ac:dyDescent="0.15">
      <c r="A46" s="176" t="s">
        <v>64</v>
      </c>
      <c r="B46" s="176">
        <f>'実質公債費比率（分子）の構造'!K$48</f>
        <v>435</v>
      </c>
      <c r="C46" s="176"/>
      <c r="D46" s="176"/>
      <c r="E46" s="176">
        <f>'実質公債費比率（分子）の構造'!L$48</f>
        <v>424</v>
      </c>
      <c r="F46" s="176"/>
      <c r="G46" s="176"/>
      <c r="H46" s="176">
        <f>'実質公債費比率（分子）の構造'!M$48</f>
        <v>437</v>
      </c>
      <c r="I46" s="176"/>
      <c r="J46" s="176"/>
      <c r="K46" s="176">
        <f>'実質公債費比率（分子）の構造'!N$48</f>
        <v>452</v>
      </c>
      <c r="L46" s="176"/>
      <c r="M46" s="176"/>
      <c r="N46" s="176">
        <f>'実質公債費比率（分子）の構造'!O$48</f>
        <v>451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1633</v>
      </c>
      <c r="C49" s="176"/>
      <c r="D49" s="176"/>
      <c r="E49" s="176">
        <f>'実質公債費比率（分子）の構造'!L$45</f>
        <v>1573</v>
      </c>
      <c r="F49" s="176"/>
      <c r="G49" s="176"/>
      <c r="H49" s="176">
        <f>'実質公債費比率（分子）の構造'!M$45</f>
        <v>1488</v>
      </c>
      <c r="I49" s="176"/>
      <c r="J49" s="176"/>
      <c r="K49" s="176">
        <f>'実質公債費比率（分子）の構造'!N$45</f>
        <v>1434</v>
      </c>
      <c r="L49" s="176"/>
      <c r="M49" s="176"/>
      <c r="N49" s="176">
        <f>'実質公債費比率（分子）の構造'!O$45</f>
        <v>1402</v>
      </c>
      <c r="O49" s="176"/>
      <c r="P49" s="176"/>
    </row>
    <row r="50" spans="1:16" x14ac:dyDescent="0.15">
      <c r="A50" s="176" t="s">
        <v>67</v>
      </c>
      <c r="B50" s="176" t="e">
        <f>NA()</f>
        <v>#N/A</v>
      </c>
      <c r="C50" s="176">
        <f>IF(ISNUMBER('実質公債費比率（分子）の構造'!K$53),'実質公債費比率（分子）の構造'!K$53,NA())</f>
        <v>594</v>
      </c>
      <c r="D50" s="176" t="e">
        <f>NA()</f>
        <v>#N/A</v>
      </c>
      <c r="E50" s="176" t="e">
        <f>NA()</f>
        <v>#N/A</v>
      </c>
      <c r="F50" s="176">
        <f>IF(ISNUMBER('実質公債費比率（分子）の構造'!L$53),'実質公債費比率（分子）の構造'!L$53,NA())</f>
        <v>562</v>
      </c>
      <c r="G50" s="176" t="e">
        <f>NA()</f>
        <v>#N/A</v>
      </c>
      <c r="H50" s="176" t="e">
        <f>NA()</f>
        <v>#N/A</v>
      </c>
      <c r="I50" s="176">
        <f>IF(ISNUMBER('実質公債費比率（分子）の構造'!M$53),'実質公債費比率（分子）の構造'!M$53,NA())</f>
        <v>519</v>
      </c>
      <c r="J50" s="176" t="e">
        <f>NA()</f>
        <v>#N/A</v>
      </c>
      <c r="K50" s="176" t="e">
        <f>NA()</f>
        <v>#N/A</v>
      </c>
      <c r="L50" s="176">
        <f>IF(ISNUMBER('実質公債費比率（分子）の構造'!N$53),'実質公債費比率（分子）の構造'!N$53,NA())</f>
        <v>591</v>
      </c>
      <c r="M50" s="176" t="e">
        <f>NA()</f>
        <v>#N/A</v>
      </c>
      <c r="N50" s="176" t="e">
        <f>NA()</f>
        <v>#N/A</v>
      </c>
      <c r="O50" s="176">
        <f>IF(ISNUMBER('実質公債費比率（分子）の構造'!O$53),'実質公債費比率（分子）の構造'!O$53,NA())</f>
        <v>589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14125</v>
      </c>
      <c r="E56" s="175"/>
      <c r="F56" s="175"/>
      <c r="G56" s="175">
        <f>'将来負担比率（分子）の構造'!J$52</f>
        <v>13584</v>
      </c>
      <c r="H56" s="175"/>
      <c r="I56" s="175"/>
      <c r="J56" s="175">
        <f>'将来負担比率（分子）の構造'!K$52</f>
        <v>13148</v>
      </c>
      <c r="K56" s="175"/>
      <c r="L56" s="175"/>
      <c r="M56" s="175">
        <f>'将来負担比率（分子）の構造'!L$52</f>
        <v>12318</v>
      </c>
      <c r="N56" s="175"/>
      <c r="O56" s="175"/>
      <c r="P56" s="175">
        <f>'将来負担比率（分子）の構造'!M$52</f>
        <v>11759</v>
      </c>
    </row>
    <row r="57" spans="1:16" x14ac:dyDescent="0.15">
      <c r="A57" s="175" t="s">
        <v>42</v>
      </c>
      <c r="B57" s="175"/>
      <c r="C57" s="175"/>
      <c r="D57" s="175">
        <f>'将来負担比率（分子）の構造'!I$51</f>
        <v>449</v>
      </c>
      <c r="E57" s="175"/>
      <c r="F57" s="175"/>
      <c r="G57" s="175">
        <f>'将来負担比率（分子）の構造'!J$51</f>
        <v>403</v>
      </c>
      <c r="H57" s="175"/>
      <c r="I57" s="175"/>
      <c r="J57" s="175">
        <f>'将来負担比率（分子）の構造'!K$51</f>
        <v>354</v>
      </c>
      <c r="K57" s="175"/>
      <c r="L57" s="175"/>
      <c r="M57" s="175">
        <f>'将来負担比率（分子）の構造'!L$51</f>
        <v>303</v>
      </c>
      <c r="N57" s="175"/>
      <c r="O57" s="175"/>
      <c r="P57" s="175">
        <f>'将来負担比率（分子）の構造'!M$51</f>
        <v>255</v>
      </c>
    </row>
    <row r="58" spans="1:16" x14ac:dyDescent="0.15">
      <c r="A58" s="175" t="s">
        <v>41</v>
      </c>
      <c r="B58" s="175"/>
      <c r="C58" s="175"/>
      <c r="D58" s="175">
        <f>'将来負担比率（分子）の構造'!I$50</f>
        <v>4834</v>
      </c>
      <c r="E58" s="175"/>
      <c r="F58" s="175"/>
      <c r="G58" s="175">
        <f>'将来負担比率（分子）の構造'!J$50</f>
        <v>4547</v>
      </c>
      <c r="H58" s="175"/>
      <c r="I58" s="175"/>
      <c r="J58" s="175">
        <f>'将来負担比率（分子）の構造'!K$50</f>
        <v>4883</v>
      </c>
      <c r="K58" s="175"/>
      <c r="L58" s="175"/>
      <c r="M58" s="175">
        <f>'将来負担比率（分子）の構造'!L$50</f>
        <v>5352</v>
      </c>
      <c r="N58" s="175"/>
      <c r="O58" s="175"/>
      <c r="P58" s="175">
        <f>'将来負担比率（分子）の構造'!M$50</f>
        <v>5674</v>
      </c>
    </row>
    <row r="59" spans="1:16" x14ac:dyDescent="0.15">
      <c r="A59" s="175" t="s">
        <v>39</v>
      </c>
      <c r="B59" s="175">
        <f>'将来負担比率（分子）の構造'!I$49</f>
        <v>3</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2</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2517</v>
      </c>
      <c r="C62" s="175"/>
      <c r="D62" s="175"/>
      <c r="E62" s="175">
        <f>'将来負担比率（分子）の構造'!J$45</f>
        <v>2380</v>
      </c>
      <c r="F62" s="175"/>
      <c r="G62" s="175"/>
      <c r="H62" s="175">
        <f>'将来負担比率（分子）の構造'!K$45</f>
        <v>2360</v>
      </c>
      <c r="I62" s="175"/>
      <c r="J62" s="175"/>
      <c r="K62" s="175">
        <f>'将来負担比率（分子）の構造'!L$45</f>
        <v>2263</v>
      </c>
      <c r="L62" s="175"/>
      <c r="M62" s="175"/>
      <c r="N62" s="175">
        <f>'将来負担比率（分子）の構造'!M$45</f>
        <v>2183</v>
      </c>
      <c r="O62" s="175"/>
      <c r="P62" s="175"/>
    </row>
    <row r="63" spans="1:16" x14ac:dyDescent="0.15">
      <c r="A63" s="175" t="s">
        <v>34</v>
      </c>
      <c r="B63" s="175">
        <f>'将来負担比率（分子）の構造'!I$44</f>
        <v>1362</v>
      </c>
      <c r="C63" s="175"/>
      <c r="D63" s="175"/>
      <c r="E63" s="175">
        <f>'将来負担比率（分子）の構造'!J$44</f>
        <v>1279</v>
      </c>
      <c r="F63" s="175"/>
      <c r="G63" s="175"/>
      <c r="H63" s="175">
        <f>'将来負担比率（分子）の構造'!K$44</f>
        <v>1183</v>
      </c>
      <c r="I63" s="175"/>
      <c r="J63" s="175"/>
      <c r="K63" s="175">
        <f>'将来負担比率（分子）の構造'!L$44</f>
        <v>1056</v>
      </c>
      <c r="L63" s="175"/>
      <c r="M63" s="175"/>
      <c r="N63" s="175">
        <f>'将来負担比率（分子）の構造'!M$44</f>
        <v>1074</v>
      </c>
      <c r="O63" s="175"/>
      <c r="P63" s="175"/>
    </row>
    <row r="64" spans="1:16" x14ac:dyDescent="0.15">
      <c r="A64" s="175" t="s">
        <v>33</v>
      </c>
      <c r="B64" s="175">
        <f>'将来負担比率（分子）の構造'!I$43</f>
        <v>5423</v>
      </c>
      <c r="C64" s="175"/>
      <c r="D64" s="175"/>
      <c r="E64" s="175">
        <f>'将来負担比率（分子）の構造'!J$43</f>
        <v>5059</v>
      </c>
      <c r="F64" s="175"/>
      <c r="G64" s="175"/>
      <c r="H64" s="175">
        <f>'将来負担比率（分子）の構造'!K$43</f>
        <v>4685</v>
      </c>
      <c r="I64" s="175"/>
      <c r="J64" s="175"/>
      <c r="K64" s="175">
        <f>'将来負担比率（分子）の構造'!L$43</f>
        <v>4464</v>
      </c>
      <c r="L64" s="175"/>
      <c r="M64" s="175"/>
      <c r="N64" s="175">
        <f>'将来負担比率（分子）の構造'!M$43</f>
        <v>4319</v>
      </c>
      <c r="O64" s="175"/>
      <c r="P64" s="175"/>
    </row>
    <row r="65" spans="1:16" x14ac:dyDescent="0.15">
      <c r="A65" s="175" t="s">
        <v>32</v>
      </c>
      <c r="B65" s="175">
        <f>'将来負担比率（分子）の構造'!I$42</f>
        <v>50</v>
      </c>
      <c r="C65" s="175"/>
      <c r="D65" s="175"/>
      <c r="E65" s="175">
        <f>'将来負担比率（分子）の構造'!J$42</f>
        <v>39</v>
      </c>
      <c r="F65" s="175"/>
      <c r="G65" s="175"/>
      <c r="H65" s="175">
        <f>'将来負担比率（分子）の構造'!K$42</f>
        <v>32</v>
      </c>
      <c r="I65" s="175"/>
      <c r="J65" s="175"/>
      <c r="K65" s="175">
        <f>'将来負担比率（分子）の構造'!L$42</f>
        <v>25</v>
      </c>
      <c r="L65" s="175"/>
      <c r="M65" s="175"/>
      <c r="N65" s="175">
        <f>'将来負担比率（分子）の構造'!M$42</f>
        <v>18</v>
      </c>
      <c r="O65" s="175"/>
      <c r="P65" s="175"/>
    </row>
    <row r="66" spans="1:16" x14ac:dyDescent="0.15">
      <c r="A66" s="175" t="s">
        <v>31</v>
      </c>
      <c r="B66" s="175">
        <f>'将来負担比率（分子）の構造'!I$41</f>
        <v>13460</v>
      </c>
      <c r="C66" s="175"/>
      <c r="D66" s="175"/>
      <c r="E66" s="175">
        <f>'将来負担比率（分子）の構造'!J$41</f>
        <v>12821</v>
      </c>
      <c r="F66" s="175"/>
      <c r="G66" s="175"/>
      <c r="H66" s="175">
        <f>'将来負担比率（分子）の構造'!K$41</f>
        <v>12556</v>
      </c>
      <c r="I66" s="175"/>
      <c r="J66" s="175"/>
      <c r="K66" s="175">
        <f>'将来負担比率（分子）の構造'!L$41</f>
        <v>11806</v>
      </c>
      <c r="L66" s="175"/>
      <c r="M66" s="175"/>
      <c r="N66" s="175">
        <f>'将来負担比率（分子）の構造'!M$41</f>
        <v>11516</v>
      </c>
      <c r="O66" s="175"/>
      <c r="P66" s="175"/>
    </row>
    <row r="67" spans="1:16" x14ac:dyDescent="0.15">
      <c r="A67" s="175" t="s">
        <v>71</v>
      </c>
      <c r="B67" s="175" t="e">
        <f>NA()</f>
        <v>#N/A</v>
      </c>
      <c r="C67" s="175">
        <f>IF(ISNUMBER('将来負担比率（分子）の構造'!I$53), IF('将来負担比率（分子）の構造'!I$53 &lt; 0, 0, '将来負担比率（分子）の構造'!I$53), NA())</f>
        <v>3406</v>
      </c>
      <c r="D67" s="175" t="e">
        <f>NA()</f>
        <v>#N/A</v>
      </c>
      <c r="E67" s="175" t="e">
        <f>NA()</f>
        <v>#N/A</v>
      </c>
      <c r="F67" s="175">
        <f>IF(ISNUMBER('将来負担比率（分子）の構造'!J$53), IF('将来負担比率（分子）の構造'!J$53 &lt; 0, 0, '将来負担比率（分子）の構造'!J$53), NA())</f>
        <v>3044</v>
      </c>
      <c r="G67" s="175" t="e">
        <f>NA()</f>
        <v>#N/A</v>
      </c>
      <c r="H67" s="175" t="e">
        <f>NA()</f>
        <v>#N/A</v>
      </c>
      <c r="I67" s="175">
        <f>IF(ISNUMBER('将来負担比率（分子）の構造'!K$53), IF('将来負担比率（分子）の構造'!K$53 &lt; 0, 0, '将来負担比率（分子）の構造'!K$53), NA())</f>
        <v>2434</v>
      </c>
      <c r="J67" s="175" t="e">
        <f>NA()</f>
        <v>#N/A</v>
      </c>
      <c r="K67" s="175" t="e">
        <f>NA()</f>
        <v>#N/A</v>
      </c>
      <c r="L67" s="175">
        <f>IF(ISNUMBER('将来負担比率（分子）の構造'!L$53), IF('将来負担比率（分子）の構造'!L$53 &lt; 0, 0, '将来負担比率（分子）の構造'!L$53), NA())</f>
        <v>1640</v>
      </c>
      <c r="M67" s="175" t="e">
        <f>NA()</f>
        <v>#N/A</v>
      </c>
      <c r="N67" s="175" t="e">
        <f>NA()</f>
        <v>#N/A</v>
      </c>
      <c r="O67" s="175">
        <f>IF(ISNUMBER('将来負担比率（分子）の構造'!M$53), IF('将来負担比率（分子）の構造'!M$53 &lt; 0, 0, '将来負担比率（分子）の構造'!M$53), NA())</f>
        <v>1421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1885</v>
      </c>
      <c r="C72" s="179">
        <f>基金残高に係る経年分析!G55</f>
        <v>1965</v>
      </c>
      <c r="D72" s="179">
        <f>基金残高に係る経年分析!H55</f>
        <v>2074</v>
      </c>
    </row>
    <row r="73" spans="1:16" x14ac:dyDescent="0.15">
      <c r="A73" s="178" t="s">
        <v>74</v>
      </c>
      <c r="B73" s="179">
        <f>基金残高に係る経年分析!F56</f>
        <v>411</v>
      </c>
      <c r="C73" s="179">
        <f>基金残高に係る経年分析!G56</f>
        <v>412</v>
      </c>
      <c r="D73" s="179">
        <f>基金残高に係る経年分析!H56</f>
        <v>454</v>
      </c>
    </row>
    <row r="74" spans="1:16" x14ac:dyDescent="0.15">
      <c r="A74" s="178" t="s">
        <v>75</v>
      </c>
      <c r="B74" s="179">
        <f>基金残高に係る経年分析!F57</f>
        <v>3013</v>
      </c>
      <c r="C74" s="179">
        <f>基金残高に係る経年分析!G57</f>
        <v>3228</v>
      </c>
      <c r="D74" s="179">
        <f>基金残高に係る経年分析!H57</f>
        <v>3180</v>
      </c>
    </row>
  </sheetData>
  <sheetProtection algorithmName="SHA-512" hashValue="nChIQ/Ra8hQolI3gzjhXlnf2hI2z9PmU2T8yyWu7N6dEVyhzO+/eVDTkHIu4MYFJ72YpXXpvj22ruzuA6ioWkg==" saltValue="NrRHnXGP9tyHAVOC1O1GH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藤原 聡</cp:lastModifiedBy>
  <cp:lastPrinted>2025-03-17T01:06:42Z</cp:lastPrinted>
  <dcterms:created xsi:type="dcterms:W3CDTF">2025-02-19T00:43:06Z</dcterms:created>
  <dcterms:modified xsi:type="dcterms:W3CDTF">2025-03-17T01:25:52Z</dcterms:modified>
  <cp:category/>
</cp:coreProperties>
</file>