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31 加美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<sst xmlns="http://schemas.openxmlformats.org/spreadsheetml/2006/main" count="1136" uniqueCount="624">
  <si>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</si>
  <si>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</si>
  <si>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</si>
  <si>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</si>
  <si>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</si>
  <si>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</si>
  <si>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</si>
  <si>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</si>
  <si>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</si>
  <si>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</si>
  <si>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</si>
  <si>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</si>
  <si>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</si>
  <si>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</si>
  <si>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</si>
  <si>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</si>
  <si>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</si>
  <si>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</si>
  <si>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</si>
  <si>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</si>
  <si>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</si>
  <si>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</si>
  <si>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</si>
  <si>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</si>
  <si>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</si>
  <si>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</si>
  <si>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</si>
  <si>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</si>
  <si>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</si>
  <si>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</si>
  <si>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</si>
  <si>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</si>
  <si>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</si>
  <si>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</si>
  <si>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</si>
  <si>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</si>
  <si>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</si>
  <si>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</si>
  <si>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</si>
  <si>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</si>
  <si>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</si>
  <si>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</si>
  <si>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</si>
  <si>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</si>
  <si>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</si>
  <si>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</si>
  <si>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</si>
  <si>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</si>
  <si>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</si>
  <si>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</si>
  <si>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</si>
  <si>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</si>
  <si>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</si>
  <si>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</si>
  <si>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</si>
  <si>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</si>
  <si>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</si>
  <si>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</si>
  <si>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</si>
  <si>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</si>
  <si>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</si>
  <si>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</si>
  <si>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</si>
  <si>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</si>
  <si>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</si>
  <si>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</si>
  <si>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</si>
  <si>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</si>
  <si>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</si>
  <si>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</si>
  <si>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</si>
  <si>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</si>
  <si>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</si>
  <si>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</si>
  <si>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</si>
  <si>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</si>
  <si>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</si>
  <si>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</si>
  <si>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</si>
  <si>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</si>
  <si>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</si>
  <si>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</si>
  <si>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</si>
  <si>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</si>
  <si>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</si>
  <si>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</si>
  <si>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</si>
  <si>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</si>
  <si>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</si>
  <si>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</si>
  <si>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</si>
  <si>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</si>
  <si>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</si>
  <si>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</si>
  <si>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</si>
  <si>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</si>
  <si>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</si>
  <si>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</si>
  <si>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</si>
  <si>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</si>
  <si>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</si>
  <si>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</si>
  <si>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</si>
  <si>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</si>
  <si>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</si>
  <si>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</si>
  <si>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</si>
  <si>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</si>
  <si>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</si>
  <si>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</si>
  <si>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</si>
  <si>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</si>
  <si>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</si>
  <si>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</si>
  <si>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</si>
  <si>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</si>
  <si>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</si>
  <si>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</si>
  <si>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</si>
  <si>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</si>
  <si>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</si>
  <si>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</si>
  <si>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</si>
  <si>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</si>
  <si>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</si>
  <si>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</si>
  <si>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</si>
  <si>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</si>
  <si>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</si>
  <si>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</si>
  <si>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</si>
  <si>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</si>
  <si>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</si>
  <si>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</si>
  <si>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</si>
  <si>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</si>
  <si>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</si>
  <si>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</si>
  <si>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</si>
  <si>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</si>
  <si>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</si>
  <si>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</si>
  <si>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</si>
  <si>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</si>
  <si>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</si>
  <si>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</si>
  <si>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</si>
  <si>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</si>
  <si>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</si>
  <si>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</si>
  <si>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</si>
  <si>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</si>
  <si>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</si>
  <si>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</si>
  <si>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</si>
  <si>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</si>
  <si>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</si>
  <si>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</si>
  <si>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</si>
  <si>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</si>
  <si>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</si>
  <si>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</si>
  <si>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</si>
  <si>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</si>
  <si>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</si>
  <si>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</si>
  <si>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</si>
  <si>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</si>
  <si>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</si>
  <si>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</si>
  <si>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</si>
  <si>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</si>
  <si>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</si>
  <si>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</si>
  <si>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</si>
  <si>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</si>
  <si>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</si>
  <si>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</si>
  <si>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</si>
  <si>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</si>
  <si>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</si>
  <si>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</si>
  <si>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</si>
  <si>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</si>
  <si>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</si>
  <si>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</si>
  <si>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</si>
  <si>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</si>
  <si>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</si>
  <si>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</si>
  <si>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</si>
  <si>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</si>
  <si>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</si>
  <si>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</si>
  <si>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</si>
  <si>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</si>
  <si>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</si>
  <si>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</si>
  <si>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</si>
  <si>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</si>
  <si>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</si>
  <si>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</si>
  <si>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</si>
  <si>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</si>
  <si>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</si>
  <si>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</si>
  <si>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</si>
  <si>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</si>
  <si>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</si>
  <si>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</si>
  <si>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</si>
  <si>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</si>
  <si>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</si>
  <si>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宮城県加美町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</si>
  <si>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</si>
  <si>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</si>
  <si>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</si>
  <si>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</si>
  <si>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</si>
  <si>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</si>
  <si>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</si>
  <si>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</si>
  <si>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</si>
  <si>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</si>
  <si>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</si>
  <si>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</si>
  <si>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</si>
  <si>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</si>
  <si>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</si>
  <si>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</si>
  <si>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</si>
  <si>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</si>
  <si>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</si>
  <si>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</si>
  <si>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</si>
  <si>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</si>
  <si>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</si>
  <si>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</si>
  <si>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</si>
  <si>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</si>
  <si>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</si>
  <si>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</si>
  <si>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</si>
  <si>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</si>
  <si>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</si>
  <si>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</si>
  <si>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</si>
  <si>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</si>
  <si>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</si>
  <si>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</si>
  <si>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</si>
  <si>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</si>
  <si>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</si>
  <si>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</si>
  <si>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</si>
  <si>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</si>
  <si>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</si>
  <si>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</si>
  <si>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</si>
  <si>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</si>
  <si>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</si>
  <si>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</si>
  <si>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</si>
  <si>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</si>
  <si>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</si>
  <si>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</si>
  <si>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</si>
  <si>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</si>
  <si>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</si>
  <si>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</si>
  <si>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</si>
  <si>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</si>
  <si>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</si>
  <si>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</si>
  <si>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</si>
  <si>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</si>
  <si>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</si>
  <si>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</si>
  <si>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</si>
  <si>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</si>
  <si>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</si>
  <si>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</si>
  <si>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</si>
  <si>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</si>
  <si>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</si>
  <si>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</si>
  <si>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</si>
  <si>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</si>
  <si>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</si>
  <si>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</si>
  <si>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</si>
  <si>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</si>
  <si>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</si>
  <si>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</si>
  <si>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</si>
  <si>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</si>
  <si>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</si>
  <si>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</si>
  <si>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</si>
  <si>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</si>
  <si>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</si>
  <si>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</si>
  <si>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</si>
  <si>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</si>
  <si>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</si>
  <si>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</si>
  <si>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</si>
  <si>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</si>
  <si>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</si>
  <si>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</si>
  <si>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</si>
  <si>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</si>
  <si>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</si>
  <si>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</si>
  <si>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</si>
  <si>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</si>
  <si>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</si>
  <si>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</si>
  <si>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</si>
  <si>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</si>
  <si>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</si>
  <si>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</si>
  <si>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</si>
  <si>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</si>
  <si>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</si>
  <si>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</si>
  <si>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</si>
  <si>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</si>
  <si>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</si>
  <si>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</si>
  <si>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</si>
  <si>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</si>
  <si>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</si>
  <si>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</si>
  <si>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</si>
  <si>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</si>
  <si>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</si>
  <si>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</si>
  <si>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</si>
  <si>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</si>
  <si>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</si>
  <si>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</si>
  <si>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</si>
  <si>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</si>
  <si>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</si>
  <si>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</si>
  <si>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</si>
  <si>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</si>
  <si>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</si>
  <si>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</si>
  <si>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</si>
  <si>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</si>
  <si>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</si>
  <si>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</si>
  <si>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</si>
  <si>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</si>
  <si>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</si>
  <si>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</si>
  <si>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</si>
  <si>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</si>
  <si>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</si>
  <si>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</si>
  <si>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</si>
  <si>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</si>
  <si>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</si>
  <si>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</si>
  <si>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</si>
  <si>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宮城県加美町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</si>
  <si>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</si>
  <si>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</si>
  <si>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</si>
  <si>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</si>
  <si>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</si>
  <si>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</si>
  <si>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</si>
  <si>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</si>
  <si>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</si>
  <si>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</si>
  <si>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</si>
  <si>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</si>
  <si>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</si>
  <si>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</si>
  <si>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</si>
  <si>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</si>
  <si>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</si>
  <si>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</si>
  <si>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</si>
  <si>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</si>
  <si>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加美郡介護認定審査会特別会計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</si>
  <si>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</si>
  <si>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</si>
  <si>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</si>
  <si>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</si>
  <si>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</si>
  <si>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</si>
  <si>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</si>
  <si>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</si>
  <si>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</si>
  <si>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</si>
  <si>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</si>
  <si>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</si>
  <si>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</si>
  <si>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</si>
  <si>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</si>
  <si>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</si>
  <si>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</si>
  <si>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</si>
  <si>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介護サービス事業特別会計</t>
    <phoneticPr fontId="5"/>
  </si>
  <si>
    <t>町営駐車場事業特別会計</t>
    <phoneticPr fontId="5"/>
  </si>
  <si>
    <t>水道事業会計</t>
    <phoneticPr fontId="5"/>
  </si>
  <si>
    <t>法適用企業</t>
    <phoneticPr fontId="5"/>
  </si>
  <si>
    <t>下水道事業特別会計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</si>
  <si>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</si>
  <si>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</si>
  <si>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</si>
  <si>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</si>
  <si>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</si>
  <si>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</si>
  <si>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</si>
  <si>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</si>
  <si>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</si>
  <si>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</si>
  <si>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</si>
  <si>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</si>
  <si>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</si>
  <si>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</si>
  <si>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</si>
  <si>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</si>
  <si>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</si>
  <si>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</si>
  <si>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</si>
  <si>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</si>
  <si>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</si>
  <si>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</si>
  <si>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</si>
  <si>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</si>
  <si>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</si>
  <si>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</si>
  <si>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</si>
  <si>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</si>
  <si>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</si>
  <si>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</si>
  <si>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</si>
  <si>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</si>
  <si>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</si>
  <si>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</si>
  <si>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</si>
  <si>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</si>
  <si>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</si>
  <si>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</si>
  <si>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</si>
  <si>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</si>
  <si>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</si>
  <si>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</si>
  <si>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</si>
  <si>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</si>
  <si>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</si>
  <si>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</si>
  <si>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</si>
  <si>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</si>
  <si>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</si>
  <si>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</si>
  <si>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</si>
  <si>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</si>
  <si>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</si>
  <si>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</si>
  <si>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</si>
  <si>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</si>
  <si>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</si>
  <si>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</si>
  <si>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</si>
  <si>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</si>
  <si>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</si>
  <si>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</si>
  <si>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</si>
  <si>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</si>
  <si>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</si>
  <si>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</si>
  <si>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</si>
  <si>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</si>
  <si>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</si>
  <si>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</si>
  <si>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</si>
  <si>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</si>
  <si>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</si>
  <si>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</si>
  <si>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</si>
  <si>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</si>
  <si>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</si>
  <si>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</si>
  <si>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</si>
  <si>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</si>
  <si>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</si>
  <si>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</si>
  <si>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</si>
  <si>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</si>
  <si>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</si>
  <si>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</si>
  <si>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</si>
  <si>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</si>
  <si>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</si>
  <si>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</si>
  <si>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</si>
  <si>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</si>
  <si>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</si>
  <si>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</si>
  <si>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</si>
  <si>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</si>
  <si>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</si>
  <si>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</si>
  <si>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</si>
  <si>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</si>
  <si>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</si>
  <si>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</si>
  <si>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</si>
  <si>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</si>
  <si>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</si>
  <si>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</si>
  <si>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</si>
  <si>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</si>
  <si>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</si>
  <si>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</si>
  <si>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</si>
  <si>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</si>
  <si>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</si>
  <si>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</si>
  <si>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</si>
  <si>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</si>
  <si>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</si>
  <si>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</si>
  <si>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</si>
  <si>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</si>
  <si>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</si>
  <si>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</si>
  <si>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</si>
  <si>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</si>
  <si>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</si>
  <si>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</si>
  <si>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</si>
  <si>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</si>
  <si>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</si>
  <si>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</si>
  <si>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</si>
  <si>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</si>
  <si>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</si>
  <si>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</si>
  <si>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</si>
  <si>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</si>
  <si>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</si>
  <si>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</si>
  <si>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</si>
  <si>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</si>
  <si>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</si>
  <si>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</si>
  <si>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</si>
  <si>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</si>
  <si>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</si>
  <si>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</si>
  <si>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</si>
  <si>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</si>
  <si>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</si>
  <si>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</si>
  <si>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</si>
  <si>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</si>
  <si>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</si>
  <si>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</si>
  <si>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</si>
  <si>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</si>
  <si>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</si>
  <si>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</si>
  <si>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</si>
  <si>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</si>
  <si>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0.97</t>
  </si>
  <si>
    <t>▲ 5.57</t>
  </si>
  <si>
    <t>▲ 9.70</t>
  </si>
  <si>
    <t>▲ 9.29</t>
  </si>
  <si>
    <t>▲ 10.80</t>
  </si>
  <si>
    <t>水道事業会計</t>
  </si>
  <si>
    <t>一般会計</t>
  </si>
  <si>
    <t>国民健康保険事業特別会計</t>
  </si>
  <si>
    <t>介護保険特別会計</t>
  </si>
  <si>
    <t>下水道事業特別会計</t>
  </si>
  <si>
    <t>浄化槽事業特別会計</t>
  </si>
  <si>
    <t>後期高齢者医療特別会計</t>
  </si>
  <si>
    <t>霊園事業特別会計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</si>
  <si>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</si>
  <si>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</si>
  <si>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</si>
  <si>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</si>
  <si>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</si>
  <si>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</si>
  <si>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</si>
  <si>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</si>
  <si>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加美郡土地開発公社</t>
    <rPh sb="0" eb="3">
      <t>カミグン</t>
    </rPh>
    <rPh sb="3" eb="5">
      <t>トチ</t>
    </rPh>
    <rPh sb="5" eb="7">
      <t>カイハツ</t>
    </rPh>
    <rPh sb="7" eb="9">
      <t>コウシャ</t>
    </rPh>
    <phoneticPr fontId="2"/>
  </si>
  <si>
    <t>加美町畜産公社</t>
    <rPh sb="0" eb="3">
      <t>カミマチ</t>
    </rPh>
    <rPh sb="3" eb="5">
      <t>チクサン</t>
    </rPh>
    <rPh sb="5" eb="7">
      <t>コウシャ</t>
    </rPh>
    <phoneticPr fontId="2"/>
  </si>
  <si>
    <t>加美町振興公社</t>
    <rPh sb="0" eb="3">
      <t>カミマチ</t>
    </rPh>
    <rPh sb="3" eb="5">
      <t>シンコウ</t>
    </rPh>
    <rPh sb="5" eb="7">
      <t>コウシャ</t>
    </rPh>
    <phoneticPr fontId="2"/>
  </si>
  <si>
    <t>かみでん里山公社</t>
    <rPh sb="4" eb="6">
      <t>サトヤマ</t>
    </rPh>
    <rPh sb="6" eb="8">
      <t>コウシャ</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</si>
  <si>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</si>
  <si>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2">
      <t>ダン</t>
    </rPh>
    <rPh sb="12" eb="13">
      <t>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</si>
  <si>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</si>
  <si>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</si>
  <si>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5">
      <t>ホケン</t>
    </rPh>
    <rPh sb="5" eb="7">
      <t>イリョウ</t>
    </rPh>
    <rPh sb="7" eb="15">
      <t>フクシギョウセイジムクミアイ</t>
    </rPh>
    <phoneticPr fontId="2"/>
  </si>
  <si>
    <t>加美郡保健医療福祉行政事務組合：病院会計</t>
    <rPh sb="0" eb="3">
      <t>カミグン</t>
    </rPh>
    <rPh sb="3" eb="5">
      <t>ホケン</t>
    </rPh>
    <rPh sb="5" eb="7">
      <t>イリョウ</t>
    </rPh>
    <rPh sb="7" eb="15">
      <t>フクシギョウセイジムクミアイ</t>
    </rPh>
    <rPh sb="16" eb="18">
      <t>ビョウイン</t>
    </rPh>
    <rPh sb="18" eb="20">
      <t>カイケイ</t>
    </rPh>
    <phoneticPr fontId="2"/>
  </si>
  <si>
    <t>加美郡保健医療福祉行政事務組合：介護事業会計</t>
    <rPh sb="0" eb="3">
      <t>カミグン</t>
    </rPh>
    <rPh sb="3" eb="5">
      <t>ホケン</t>
    </rPh>
    <rPh sb="5" eb="7">
      <t>イリョウ</t>
    </rPh>
    <rPh sb="7" eb="15">
      <t>フクシギョウセイジムクミアイ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</si>
  <si>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</si>
  <si>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</si>
  <si>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▲0</t>
  </si>
  <si>
    <t>合併振興基金</t>
    <rPh sb="0" eb="2">
      <t>ガッペイ</t>
    </rPh>
    <rPh sb="2" eb="4">
      <t>シンコウ</t>
    </rPh>
    <rPh sb="4" eb="6">
      <t>キキン</t>
    </rPh>
    <phoneticPr fontId="5"/>
  </si>
  <si>
    <t>庁舎整備基金</t>
    <rPh sb="0" eb="2">
      <t>チョウシャ</t>
    </rPh>
    <rPh sb="2" eb="4">
      <t>セイビ</t>
    </rPh>
    <rPh sb="4" eb="6">
      <t>キキン</t>
    </rPh>
    <phoneticPr fontId="5"/>
  </si>
  <si>
    <t>文化振興基金</t>
    <rPh sb="0" eb="2">
      <t>ブンカ</t>
    </rPh>
    <rPh sb="2" eb="4">
      <t>シンコウ</t>
    </rPh>
    <rPh sb="4" eb="6">
      <t>キキン</t>
    </rPh>
    <phoneticPr fontId="5"/>
  </si>
  <si>
    <t>社会福祉基金</t>
    <rPh sb="0" eb="2">
      <t>シャカイ</t>
    </rPh>
    <rPh sb="2" eb="4">
      <t>フクシ</t>
    </rPh>
    <rPh sb="4" eb="6">
      <t>キキン</t>
    </rPh>
    <phoneticPr fontId="5"/>
  </si>
  <si>
    <t>交流資源利活用推進基金</t>
    <rPh sb="0" eb="11">
      <t>コウリュウシゲンリカツヨウスイシンキキン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</si>
  <si>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</si>
  <si>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</si>
  <si>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</si>
  <si>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</si>
  <si>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</si>
  <si>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</si>
  <si>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</si>
  <si>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</si>
  <si>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</si>
  <si>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R1年度数値は前年度より0.4ポイント上昇した。その要因は、比率算定の分子にあたる地方債残高は地方債の発行抑制効果により前年度より減少しているが、分母で普通交付税が減少したことなどが影響し若干上昇した。また、実質公債費比率についても前年度より0.3ポイント上昇している。その要因は、地方債の発行抑制効果により分子である元利償還金は減少傾向にあるが、分母にあたる普通交付税は合併算定替特例加算措置が終了したことが影響し減少したため、比率は上昇に転じた。いずれも長期的には比率は減少する見通しであるため問題視していない。今後も、地方債の発行額抑制を着実に実行し健全な財政運営に努める。</t>
    <rPh sb="32" eb="34">
      <t>ジョウショウ</t>
    </rPh>
    <rPh sb="60" eb="63">
      <t>チホウサイ</t>
    </rPh>
    <rPh sb="64" eb="66">
      <t>ハッコウ</t>
    </rPh>
    <rPh sb="66" eb="68">
      <t>ヨクセイ</t>
    </rPh>
    <rPh sb="68" eb="70">
      <t>コウカ</t>
    </rPh>
    <rPh sb="78" eb="80">
      <t>ゲンショウ</t>
    </rPh>
    <rPh sb="129" eb="132">
      <t>ゼンネンド</t>
    </rPh>
    <rPh sb="141" eb="143">
      <t>ジョウショウ</t>
    </rPh>
    <rPh sb="150" eb="152">
      <t>ヨウイン</t>
    </rPh>
    <rPh sb="154" eb="156">
      <t>チホウ</t>
    </rPh>
    <rPh sb="156" eb="157">
      <t>サイ</t>
    </rPh>
    <rPh sb="158" eb="160">
      <t>ハッコウ</t>
    </rPh>
    <rPh sb="160" eb="162">
      <t>ヨクセイ</t>
    </rPh>
    <rPh sb="162" eb="164">
      <t>コウカ</t>
    </rPh>
    <rPh sb="167" eb="169">
      <t>ブンシ</t>
    </rPh>
    <rPh sb="172" eb="174">
      <t>ガンリ</t>
    </rPh>
    <rPh sb="174" eb="177">
      <t>ショウカンキン</t>
    </rPh>
    <rPh sb="199" eb="201">
      <t>ガッペイ</t>
    </rPh>
    <rPh sb="201" eb="203">
      <t>サンテイ</t>
    </rPh>
    <rPh sb="203" eb="204">
      <t>ガ</t>
    </rPh>
    <rPh sb="204" eb="206">
      <t>トクレイ</t>
    </rPh>
    <rPh sb="206" eb="208">
      <t>カサン</t>
    </rPh>
    <rPh sb="208" eb="210">
      <t>ソチ</t>
    </rPh>
    <rPh sb="211" eb="213">
      <t>シュウリョウ</t>
    </rPh>
    <rPh sb="221" eb="223">
      <t>ゲンショウ</t>
    </rPh>
    <rPh sb="228" eb="230">
      <t>ヒリツ</t>
    </rPh>
    <rPh sb="242" eb="245">
      <t>チョウキテキ</t>
    </rPh>
    <rPh sb="247" eb="249">
      <t>ヒリツ</t>
    </rPh>
    <rPh sb="250" eb="252">
      <t>ゲンショウ</t>
    </rPh>
    <rPh sb="254" eb="256">
      <t>ミトオ</t>
    </rPh>
    <rPh sb="262" eb="265">
      <t>モンダイシ</t>
    </rPh>
    <phoneticPr fontId="5"/>
  </si>
  <si>
    <t>実質公債費比率</t>
    <phoneticPr fontId="5"/>
  </si>
  <si>
    <t>　将来負担比率は48.1％で類似団体平均と比べ高い水準にある。前年度より0.4ポイント上昇したが、分母にあたる普通交付税の減少が影響しており、比率算定の分子にあたる将来負担額は、地方債の新規発行を抑制効果により減少傾向にある。一方、有形固定資産減価償却率は類似団体平均を若干上回っており施設の老朽化が進んでいる。比率に影響が大きい施設としては、公共施設の全延床面積の約３割を占める学校施設は、全国平均や県内平均と比較しても上回る水準（R1年度70.2％、全国平均60.0％、県内平均62.9％）にあり、老朽化した施設の計画更新が課題となっている。公共施設の個別施設計画に基づき、施設の長寿命化・施設配置の最適化、維持管理コストの削減に努めるとともに、将来的な負担リスクを見据えながら資産更新に地方債を活用していく。</t>
    <rPh sb="31" eb="34">
      <t>ゼンネンド</t>
    </rPh>
    <rPh sb="43" eb="45">
      <t>ジョウショウ</t>
    </rPh>
    <rPh sb="49" eb="51">
      <t>ブンボ</t>
    </rPh>
    <rPh sb="55" eb="57">
      <t>フツウ</t>
    </rPh>
    <rPh sb="57" eb="60">
      <t>コウフゼイ</t>
    </rPh>
    <rPh sb="61" eb="63">
      <t>ゲンショウ</t>
    </rPh>
    <rPh sb="64" eb="66">
      <t>エイキョウ</t>
    </rPh>
    <rPh sb="71" eb="73">
      <t>ヒリツ</t>
    </rPh>
    <rPh sb="73" eb="75">
      <t>サンテイ</t>
    </rPh>
    <rPh sb="76" eb="78">
      <t>ブンシ</t>
    </rPh>
    <rPh sb="82" eb="84">
      <t>ショウライ</t>
    </rPh>
    <rPh sb="84" eb="86">
      <t>フタン</t>
    </rPh>
    <rPh sb="86" eb="87">
      <t>ガク</t>
    </rPh>
    <rPh sb="100" eb="102">
      <t>コウカ</t>
    </rPh>
    <rPh sb="105" eb="107">
      <t>ゲンショウ</t>
    </rPh>
    <rPh sb="135" eb="137">
      <t>ジャッカン</t>
    </rPh>
    <rPh sb="137" eb="139">
      <t>ウワマワ</t>
    </rPh>
    <rPh sb="143" eb="145">
      <t>シセツ</t>
    </rPh>
    <rPh sb="146" eb="149">
      <t>ロウキュウカ</t>
    </rPh>
    <rPh sb="150" eb="151">
      <t>スス</t>
    </rPh>
    <rPh sb="273" eb="275">
      <t>コウキョウ</t>
    </rPh>
    <rPh sb="275" eb="277">
      <t>シセツ</t>
    </rPh>
    <rPh sb="280" eb="282">
      <t>シセツ</t>
    </rPh>
    <rPh sb="285" eb="286">
      <t>モト</t>
    </rPh>
    <rPh sb="325" eb="328">
      <t>ショウライテキ</t>
    </rPh>
    <rPh sb="329" eb="331">
      <t>フタン</t>
    </rPh>
    <rPh sb="335" eb="337">
      <t>ミス</t>
    </rPh>
    <rPh sb="341" eb="343">
      <t>シサン</t>
    </rPh>
    <rPh sb="343" eb="345">
      <t>コウシン</t>
    </rPh>
    <rPh sb="346" eb="349">
      <t>チホウサイ</t>
    </rPh>
    <rPh sb="350" eb="352">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</si>
</sst>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A49A-4044-BD4C-8EFA54A322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70980</c:v>
                </c:pt>
                <c:pt idx="1">
                  <c:v>59581</c:v>
                </c:pt>
                <c:pt idx="2">
                  <c:v>59548</c:v>
                </c:pt>
                <c:pt idx="3">
                  <c:v>51423</c:v>
                </c:pt>
                <c:pt idx="4">
                  <c:v>76085</c:v>
                </c:pt>
              </c:numCache>
            </c:numRef>
          </c:val>
          <c:smooth val="0"/>
          <c:extLst>
            <c:ext xmlns:c16="http://schemas.microsoft.com/office/drawing/2014/chart" uri="{C3380CC4-5D6E-409C-BE32-E72D297353CC}">
              <c16:uniqueId val="{00000001-A49A-4044-BD4C-8EFA54A322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10.31</c:v>
                </c:pt>
                <c:pt idx="1">
                  <c:v>10.199999999999999</c:v>
                </c:pt>
                <c:pt idx="2">
                  <c:v>7.41</c:v>
                </c:pt>
                <c:pt idx="3">
                  <c:v>6.09</c:v>
                </c:pt>
                <c:pt idx="4">
                  <c:v>3.3</c:v>
                </c:pt>
              </c:numCache>
            </c:numRef>
          </c:val>
          <c:extLst>
            <c:ext xmlns:c16="http://schemas.microsoft.com/office/drawing/2014/chart" uri="{C3380CC4-5D6E-409C-BE32-E72D297353CC}">
              <c16:uniqueId val="{00000000-A2FB-4B9F-BDA2-FBE34CA7BA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31.69</c:v>
                </c:pt>
                <c:pt idx="1">
                  <c:v>33.54</c:v>
                </c:pt>
                <c:pt idx="2">
                  <c:v>33.04</c:v>
                </c:pt>
                <c:pt idx="3">
                  <c:v>29.77</c:v>
                </c:pt>
                <c:pt idx="4">
                  <c:v>25.37</c:v>
                </c:pt>
              </c:numCache>
            </c:numRef>
          </c:val>
          <c:extLst>
            <c:ext xmlns:c16="http://schemas.microsoft.com/office/drawing/2014/chart" uri="{C3380CC4-5D6E-409C-BE32-E72D297353CC}">
              <c16:uniqueId val="{00000001-A2FB-4B9F-BDA2-FBE34CA7BA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-0.97</c:v>
                </c:pt>
                <c:pt idx="1">
                  <c:v>-5.57</c:v>
                </c:pt>
                <c:pt idx="2">
                  <c:v>-9.6999999999999993</c:v>
                </c:pt>
                <c:pt idx="3">
                  <c:v>-9.2899999999999991</c:v>
                </c:pt>
                <c:pt idx="4">
                  <c:v>-10.8</c:v>
                </c:pt>
              </c:numCache>
            </c:numRef>
          </c:val>
          <c:smooth val="0"/>
          <c:extLst>
            <c:ext xmlns:c16="http://schemas.microsoft.com/office/drawing/2014/chart" uri="{C3380CC4-5D6E-409C-BE32-E72D297353CC}">
              <c16:uniqueId val="{00000002-A2FB-4B9F-BDA2-FBE34CA7BA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0.05</c:v>
                </c:pt>
                <c:pt idx="4">
                  <c:v>#N/A</c:v>
                </c:pt>
                <c:pt idx="5">
                  <c:v>0.04</c:v>
                </c:pt>
                <c:pt idx="6">
                  <c:v>#N/A</c:v>
                </c:pt>
                <c:pt idx="7">
                  <c:v>0.04</c:v>
                </c:pt>
                <c:pt idx="8">
                  <c:v>#N/A</c:v>
                </c:pt>
                <c:pt idx="9">
                  <c:v>0.06</c:v>
                </c:pt>
              </c:numCache>
            </c:numRef>
          </c:val>
          <c:extLst>
            <c:ext xmlns:c16="http://schemas.microsoft.com/office/drawing/2014/chart" uri="{C3380CC4-5D6E-409C-BE32-E72D297353CC}">
              <c16:uniqueId val="{00000000-5123-4C0A-8F01-0C55FDE6B3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23-4C0A-8F01-0C55FDE6B303}"/>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5123-4C0A-8F01-0C55FDE6B30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0.05</c:v>
                </c:pt>
                <c:pt idx="4">
                  <c:v>#N/A</c:v>
                </c:pt>
                <c:pt idx="5">
                  <c:v>0.02</c:v>
                </c:pt>
                <c:pt idx="6">
                  <c:v>#N/A</c:v>
                </c:pt>
                <c:pt idx="7">
                  <c:v>0.11</c:v>
                </c:pt>
                <c:pt idx="8">
                  <c:v>#N/A</c:v>
                </c:pt>
                <c:pt idx="9">
                  <c:v>0.04</c:v>
                </c:pt>
              </c:numCache>
            </c:numRef>
          </c:val>
          <c:extLst>
            <c:ext xmlns:c16="http://schemas.microsoft.com/office/drawing/2014/chart" uri="{C3380CC4-5D6E-409C-BE32-E72D297353CC}">
              <c16:uniqueId val="{00000003-5123-4C0A-8F01-0C55FDE6B303}"/>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0.12</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4-5123-4C0A-8F01-0C55FDE6B30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0.44</c:v>
                </c:pt>
                <c:pt idx="4">
                  <c:v>#N/A</c:v>
                </c:pt>
                <c:pt idx="5">
                  <c:v>0.33</c:v>
                </c:pt>
                <c:pt idx="6">
                  <c:v>#N/A</c:v>
                </c:pt>
                <c:pt idx="7">
                  <c:v>0.38</c:v>
                </c:pt>
                <c:pt idx="8">
                  <c:v>#N/A</c:v>
                </c:pt>
                <c:pt idx="9">
                  <c:v>0.23</c:v>
                </c:pt>
              </c:numCache>
            </c:numRef>
          </c:val>
          <c:extLst>
            <c:ext xmlns:c16="http://schemas.microsoft.com/office/drawing/2014/chart" uri="{C3380CC4-5D6E-409C-BE32-E72D297353CC}">
              <c16:uniqueId val="{00000005-5123-4C0A-8F01-0C55FDE6B30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0.61</c:v>
                </c:pt>
                <c:pt idx="2">
                  <c:v>#N/A</c:v>
                </c:pt>
                <c:pt idx="3">
                  <c:v>1.0900000000000001</c:v>
                </c:pt>
                <c:pt idx="4">
                  <c:v>#N/A</c:v>
                </c:pt>
                <c:pt idx="5">
                  <c:v>0.94</c:v>
                </c:pt>
                <c:pt idx="6">
                  <c:v>#N/A</c:v>
                </c:pt>
                <c:pt idx="7">
                  <c:v>1.18</c:v>
                </c:pt>
                <c:pt idx="8">
                  <c:v>#N/A</c:v>
                </c:pt>
                <c:pt idx="9">
                  <c:v>1.23</c:v>
                </c:pt>
              </c:numCache>
            </c:numRef>
          </c:val>
          <c:extLst>
            <c:ext xmlns:c16="http://schemas.microsoft.com/office/drawing/2014/chart" uri="{C3380CC4-5D6E-409C-BE32-E72D297353CC}">
              <c16:uniqueId val="{00000006-5123-4C0A-8F01-0C55FDE6B30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2.17</c:v>
                </c:pt>
                <c:pt idx="2">
                  <c:v>#N/A</c:v>
                </c:pt>
                <c:pt idx="3">
                  <c:v>1.56</c:v>
                </c:pt>
                <c:pt idx="4">
                  <c:v>#N/A</c:v>
                </c:pt>
                <c:pt idx="5">
                  <c:v>1.75</c:v>
                </c:pt>
                <c:pt idx="6">
                  <c:v>#N/A</c:v>
                </c:pt>
                <c:pt idx="7">
                  <c:v>1.45</c:v>
                </c:pt>
                <c:pt idx="8">
                  <c:v>#N/A</c:v>
                </c:pt>
                <c:pt idx="9">
                  <c:v>1.55</c:v>
                </c:pt>
              </c:numCache>
            </c:numRef>
          </c:val>
          <c:extLst>
            <c:ext xmlns:c16="http://schemas.microsoft.com/office/drawing/2014/chart" uri="{C3380CC4-5D6E-409C-BE32-E72D297353CC}">
              <c16:uniqueId val="{00000007-5123-4C0A-8F01-0C55FDE6B30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10.25</c:v>
                </c:pt>
                <c:pt idx="2">
                  <c:v>#N/A</c:v>
                </c:pt>
                <c:pt idx="3">
                  <c:v>10.15</c:v>
                </c:pt>
                <c:pt idx="4">
                  <c:v>#N/A</c:v>
                </c:pt>
                <c:pt idx="5">
                  <c:v>7.38</c:v>
                </c:pt>
                <c:pt idx="6">
                  <c:v>#N/A</c:v>
                </c:pt>
                <c:pt idx="7">
                  <c:v>6.05</c:v>
                </c:pt>
                <c:pt idx="8">
                  <c:v>#N/A</c:v>
                </c:pt>
                <c:pt idx="9">
                  <c:v>3.24</c:v>
                </c:pt>
              </c:numCache>
            </c:numRef>
          </c:val>
          <c:extLst>
            <c:ext xmlns:c16="http://schemas.microsoft.com/office/drawing/2014/chart" uri="{C3380CC4-5D6E-409C-BE32-E72D297353CC}">
              <c16:uniqueId val="{00000008-5123-4C0A-8F01-0C55FDE6B3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7.67</c:v>
                </c:pt>
                <c:pt idx="2">
                  <c:v>#N/A</c:v>
                </c:pt>
                <c:pt idx="3">
                  <c:v>7.63</c:v>
                </c:pt>
                <c:pt idx="4">
                  <c:v>#N/A</c:v>
                </c:pt>
                <c:pt idx="5">
                  <c:v>7.39</c:v>
                </c:pt>
                <c:pt idx="6">
                  <c:v>#N/A</c:v>
                </c:pt>
                <c:pt idx="7">
                  <c:v>7.49</c:v>
                </c:pt>
                <c:pt idx="8">
                  <c:v>#N/A</c:v>
                </c:pt>
                <c:pt idx="9">
                  <c:v>7.63</c:v>
                </c:pt>
              </c:numCache>
            </c:numRef>
          </c:val>
          <c:extLst>
            <c:ext xmlns:c16="http://schemas.microsoft.com/office/drawing/2014/chart" uri="{C3380CC4-5D6E-409C-BE32-E72D297353CC}">
              <c16:uniqueId val="{00000009-5123-4C0A-8F01-0C55FDE6B3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2077</c:v>
                </c:pt>
                <c:pt idx="5">
                  <c:v>1898</c:v>
                </c:pt>
                <c:pt idx="8">
                  <c:v>1818</c:v>
                </c:pt>
                <c:pt idx="11">
                  <c:v>1717</c:v>
                </c:pt>
                <c:pt idx="14">
                  <c:v>1663</c:v>
                </c:pt>
              </c:numCache>
            </c:numRef>
          </c:val>
          <c:extLst>
            <c:ext xmlns:c16="http://schemas.microsoft.com/office/drawing/2014/chart" uri="{C3380CC4-5D6E-409C-BE32-E72D297353CC}">
              <c16:uniqueId val="{00000000-9E5A-404E-929C-90865D038C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5A-404E-929C-90865D038C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9E5A-404E-929C-90865D038C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257</c:v>
                </c:pt>
                <c:pt idx="3">
                  <c:v>249</c:v>
                </c:pt>
                <c:pt idx="6">
                  <c:v>189</c:v>
                </c:pt>
                <c:pt idx="9">
                  <c:v>165</c:v>
                </c:pt>
                <c:pt idx="12">
                  <c:v>178</c:v>
                </c:pt>
              </c:numCache>
            </c:numRef>
          </c:val>
          <c:extLst>
            <c:ext xmlns:c16="http://schemas.microsoft.com/office/drawing/2014/chart" uri="{C3380CC4-5D6E-409C-BE32-E72D297353CC}">
              <c16:uniqueId val="{00000003-9E5A-404E-929C-90865D038C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474</c:v>
                </c:pt>
                <c:pt idx="3">
                  <c:v>447</c:v>
                </c:pt>
                <c:pt idx="6">
                  <c:v>470</c:v>
                </c:pt>
                <c:pt idx="9">
                  <c:v>457</c:v>
                </c:pt>
                <c:pt idx="12">
                  <c:v>435</c:v>
                </c:pt>
              </c:numCache>
            </c:numRef>
          </c:val>
          <c:extLst>
            <c:ext xmlns:c16="http://schemas.microsoft.com/office/drawing/2014/chart" uri="{C3380CC4-5D6E-409C-BE32-E72D297353CC}">
              <c16:uniqueId val="{00000004-9E5A-404E-929C-90865D038C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5A-404E-929C-90865D038C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5A-404E-929C-90865D038C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1936</c:v>
                </c:pt>
                <c:pt idx="3">
                  <c:v>1738</c:v>
                </c:pt>
                <c:pt idx="6">
                  <c:v>1708</c:v>
                </c:pt>
                <c:pt idx="9">
                  <c:v>1689</c:v>
                </c:pt>
                <c:pt idx="12">
                  <c:v>1633</c:v>
                </c:pt>
              </c:numCache>
            </c:numRef>
          </c:val>
          <c:extLst>
            <c:ext xmlns:c16="http://schemas.microsoft.com/office/drawing/2014/chart" uri="{C3380CC4-5D6E-409C-BE32-E72D297353CC}">
              <c16:uniqueId val="{00000007-9E5A-404E-929C-90865D038C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601</c:v>
                </c:pt>
                <c:pt idx="2">
                  <c:v>#N/A</c:v>
                </c:pt>
                <c:pt idx="3">
                  <c:v>#N/A</c:v>
                </c:pt>
                <c:pt idx="4">
                  <c:v>547</c:v>
                </c:pt>
                <c:pt idx="5">
                  <c:v>#N/A</c:v>
                </c:pt>
                <c:pt idx="6">
                  <c:v>#N/A</c:v>
                </c:pt>
                <c:pt idx="7">
                  <c:v>560</c:v>
                </c:pt>
                <c:pt idx="8">
                  <c:v>#N/A</c:v>
                </c:pt>
                <c:pt idx="9">
                  <c:v>#N/A</c:v>
                </c:pt>
                <c:pt idx="10">
                  <c:v>605</c:v>
                </c:pt>
                <c:pt idx="11">
                  <c:v>#N/A</c:v>
                </c:pt>
                <c:pt idx="12">
                  <c:v>#N/A</c:v>
                </c:pt>
                <c:pt idx="13">
                  <c:v>594</c:v>
                </c:pt>
                <c:pt idx="14">
                  <c:v>#N/A</c:v>
                </c:pt>
              </c:numCache>
            </c:numRef>
          </c:val>
          <c:smooth val="0"/>
          <c:extLst>
            <c:ext xmlns:c16="http://schemas.microsoft.com/office/drawing/2014/chart" uri="{C3380CC4-5D6E-409C-BE32-E72D297353CC}">
              <c16:uniqueId val="{00000008-9E5A-404E-929C-90865D038C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15881</c:v>
                </c:pt>
                <c:pt idx="5">
                  <c:v>15302</c:v>
                </c:pt>
                <c:pt idx="8">
                  <c:v>14951</c:v>
                </c:pt>
                <c:pt idx="11">
                  <c:v>14562</c:v>
                </c:pt>
                <c:pt idx="14">
                  <c:v>14125</c:v>
                </c:pt>
              </c:numCache>
            </c:numRef>
          </c:val>
          <c:extLst>
            <c:ext xmlns:c16="http://schemas.microsoft.com/office/drawing/2014/chart" uri="{C3380CC4-5D6E-409C-BE32-E72D297353CC}">
              <c16:uniqueId val="{00000000-C44B-4E49-98C4-A4F1C1B949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522</c:v>
                </c:pt>
                <c:pt idx="5">
                  <c:v>449</c:v>
                </c:pt>
                <c:pt idx="8">
                  <c:v>481</c:v>
                </c:pt>
                <c:pt idx="11">
                  <c:v>469</c:v>
                </c:pt>
                <c:pt idx="14">
                  <c:v>449</c:v>
                </c:pt>
              </c:numCache>
            </c:numRef>
          </c:val>
          <c:extLst>
            <c:ext xmlns:c16="http://schemas.microsoft.com/office/drawing/2014/chart" uri="{C3380CC4-5D6E-409C-BE32-E72D297353CC}">
              <c16:uniqueId val="{00000001-C44B-4E49-98C4-A4F1C1B949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5597</c:v>
                </c:pt>
                <c:pt idx="5">
                  <c:v>5647</c:v>
                </c:pt>
                <c:pt idx="8">
                  <c:v>5589</c:v>
                </c:pt>
                <c:pt idx="11">
                  <c:v>5184</c:v>
                </c:pt>
                <c:pt idx="14">
                  <c:v>4834</c:v>
                </c:pt>
              </c:numCache>
            </c:numRef>
          </c:val>
          <c:extLst>
            <c:ext xmlns:c16="http://schemas.microsoft.com/office/drawing/2014/chart" uri="{C3380CC4-5D6E-409C-BE32-E72D297353CC}">
              <c16:uniqueId val="{00000002-C44B-4E49-98C4-A4F1C1B949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3-C44B-4E49-98C4-A4F1C1B949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4B-4E49-98C4-A4F1C1B949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4B-4E49-98C4-A4F1C1B949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2809</c:v>
                </c:pt>
                <c:pt idx="3">
                  <c:v>2821</c:v>
                </c:pt>
                <c:pt idx="6">
                  <c:v>2768</c:v>
                </c:pt>
                <c:pt idx="9">
                  <c:v>2604</c:v>
                </c:pt>
                <c:pt idx="12">
                  <c:v>2517</c:v>
                </c:pt>
              </c:numCache>
            </c:numRef>
          </c:val>
          <c:extLst>
            <c:ext xmlns:c16="http://schemas.microsoft.com/office/drawing/2014/chart" uri="{C3380CC4-5D6E-409C-BE32-E72D297353CC}">
              <c16:uniqueId val="{00000006-C44B-4E49-98C4-A4F1C1B949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2651</c:v>
                </c:pt>
                <c:pt idx="3">
                  <c:v>2323</c:v>
                </c:pt>
                <c:pt idx="6">
                  <c:v>1884</c:v>
                </c:pt>
                <c:pt idx="9">
                  <c:v>1521</c:v>
                </c:pt>
                <c:pt idx="12">
                  <c:v>1362</c:v>
                </c:pt>
              </c:numCache>
            </c:numRef>
          </c:val>
          <c:extLst>
            <c:ext xmlns:c16="http://schemas.microsoft.com/office/drawing/2014/chart" uri="{C3380CC4-5D6E-409C-BE32-E72D297353CC}">
              <c16:uniqueId val="{00000007-C44B-4E49-98C4-A4F1C1B949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6164</c:v>
                </c:pt>
                <c:pt idx="3">
                  <c:v>5905</c:v>
                </c:pt>
                <c:pt idx="6">
                  <c:v>5856</c:v>
                </c:pt>
                <c:pt idx="9">
                  <c:v>5689</c:v>
                </c:pt>
                <c:pt idx="12">
                  <c:v>5423</c:v>
                </c:pt>
              </c:numCache>
            </c:numRef>
          </c:val>
          <c:extLst>
            <c:ext xmlns:c16="http://schemas.microsoft.com/office/drawing/2014/chart" uri="{C3380CC4-5D6E-409C-BE32-E72D297353CC}">
              <c16:uniqueId val="{00000008-C44B-4E49-98C4-A4F1C1B949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91</c:v>
                </c:pt>
                <c:pt idx="3">
                  <c:v>81</c:v>
                </c:pt>
                <c:pt idx="6">
                  <c:v>70</c:v>
                </c:pt>
                <c:pt idx="9">
                  <c:v>60</c:v>
                </c:pt>
                <c:pt idx="12">
                  <c:v>50</c:v>
                </c:pt>
              </c:numCache>
            </c:numRef>
          </c:val>
          <c:extLst>
            <c:ext xmlns:c16="http://schemas.microsoft.com/office/drawing/2014/chart" uri="{C3380CC4-5D6E-409C-BE32-E72D297353CC}">
              <c16:uniqueId val="{00000009-C44B-4E49-98C4-A4F1C1B949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14836</c:v>
                </c:pt>
                <c:pt idx="3">
                  <c:v>14482</c:v>
                </c:pt>
                <c:pt idx="6">
                  <c:v>14045</c:v>
                </c:pt>
                <c:pt idx="9">
                  <c:v>13754</c:v>
                </c:pt>
                <c:pt idx="12">
                  <c:v>13460</c:v>
                </c:pt>
              </c:numCache>
            </c:numRef>
          </c:val>
          <c:extLst>
            <c:ext xmlns:c16="http://schemas.microsoft.com/office/drawing/2014/chart" uri="{C3380CC4-5D6E-409C-BE32-E72D297353CC}">
              <c16:uniqueId val="{0000000A-C44B-4E49-98C4-A4F1C1B949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4551</c:v>
                </c:pt>
                <c:pt idx="2">
                  <c:v>#N/A</c:v>
                </c:pt>
                <c:pt idx="3">
                  <c:v>#N/A</c:v>
                </c:pt>
                <c:pt idx="4">
                  <c:v>4215</c:v>
                </c:pt>
                <c:pt idx="5">
                  <c:v>#N/A</c:v>
                </c:pt>
                <c:pt idx="6">
                  <c:v>#N/A</c:v>
                </c:pt>
                <c:pt idx="7">
                  <c:v>3603</c:v>
                </c:pt>
                <c:pt idx="8">
                  <c:v>#N/A</c:v>
                </c:pt>
                <c:pt idx="9">
                  <c:v>#N/A</c:v>
                </c:pt>
                <c:pt idx="10">
                  <c:v>3412</c:v>
                </c:pt>
                <c:pt idx="11">
                  <c:v>#N/A</c:v>
                </c:pt>
                <c:pt idx="12">
                  <c:v>#N/A</c:v>
                </c:pt>
                <c:pt idx="13">
                  <c:v>3406</c:v>
                </c:pt>
                <c:pt idx="14">
                  <c:v>#N/A</c:v>
                </c:pt>
              </c:numCache>
            </c:numRef>
          </c:val>
          <c:smooth val="0"/>
          <c:extLst>
            <c:ext xmlns:c16="http://schemas.microsoft.com/office/drawing/2014/chart" uri="{C3380CC4-5D6E-409C-BE32-E72D297353CC}">
              <c16:uniqueId val="{0000000B-C44B-4E49-98C4-A4F1C1B949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2971</c:v>
                </c:pt>
                <c:pt idx="1">
                  <c:v>2623</c:v>
                </c:pt>
                <c:pt idx="2">
                  <c:v>2204</c:v>
                </c:pt>
              </c:numCache>
            </c:numRef>
          </c:val>
          <c:extLst>
            <c:ext xmlns:c16="http://schemas.microsoft.com/office/drawing/2014/chart" uri="{C3380CC4-5D6E-409C-BE32-E72D297353CC}">
              <c16:uniqueId val="{00000000-1B9A-47C3-80B6-DC9E36D66A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310</c:v>
                </c:pt>
                <c:pt idx="1">
                  <c:v>310</c:v>
                </c:pt>
                <c:pt idx="2">
                  <c:v>311</c:v>
                </c:pt>
              </c:numCache>
            </c:numRef>
          </c:val>
          <c:extLst>
            <c:ext xmlns:c16="http://schemas.microsoft.com/office/drawing/2014/chart" uri="{C3380CC4-5D6E-409C-BE32-E72D297353CC}">
              <c16:uniqueId val="{00000001-1B9A-47C3-80B6-DC9E36D66A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3411</c:v>
                </c:pt>
                <c:pt idx="1">
                  <c:v>3283</c:v>
                </c:pt>
                <c:pt idx="2">
                  <c:v>3120</c:v>
                </c:pt>
              </c:numCache>
            </c:numRef>
          </c:val>
          <c:extLst>
            <c:ext xmlns:c16="http://schemas.microsoft.com/office/drawing/2014/chart" uri="{C3380CC4-5D6E-409C-BE32-E72D297353CC}">
              <c16:uniqueId val="{00000002-1B9A-47C3-80B6-DC9E36D66A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{BFA97AD5-0894-4001-BAE5-0DE6C6215339}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8E9-4065-AB3B-DF315B3E3A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{FC9810AB-52E2-4134-83E9-A6720DCC4DFF}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E9-4065-AB3B-DF315B3E3A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{63F356CB-EB1E-41D1-B525-2E6CBB7DE783}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E9-4065-AB3B-DF315B3E3A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{02B9F229-816E-454E-8C9F-3860ECB2D787}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E9-4065-AB3B-DF315B3E3A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{C297DD6A-CFA0-4F16-BBE5-C4C4C07DFA7A}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E9-4065-AB3B-DF315B3E3A6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{78CB4F89-A222-46D9-81F8-8F44A5A772F3}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8E9-4065-AB3B-DF315B3E3A6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{EE6DCD0D-2FE8-4D7B-A866-4162B1F0F63E}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8E9-4065-AB3B-DF315B3E3A63}"/>
                </c:ext>
              </c:extLst>
            </c:dLbl>
            <c:dLbl>
              <c:idx val="24"/>
              <c:layout>
                <c:manualLayout>
                  <c:x val="-3.454460893195016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{08538594-BB87-4021-9938-446EF3D7DE54}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8E9-4065-AB3B-DF315B3E3A63}"/>
                </c:ext>
              </c:extLst>
            </c:dLbl>
            <c:dLbl>
              <c:idx val="32"/>
              <c:layout>
                <c:manualLayout>
                  <c:x val="-2.961634218785629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{9548763F-16B3-4608-9C25-4C631DE2EF00}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8E9-4065-AB3B-DF315B3E3A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60.6</c:v>
                </c:pt>
                <c:pt idx="16">
                  <c:v>44.4</c:v>
                </c:pt>
                <c:pt idx="24">
                  <c:v>63.2</c:v>
                </c:pt>
                <c:pt idx="32">
                  <c:v>63.8</c:v>
                </c:pt>
              </c:numCache>
            </c:numRef>
          </c:xVal>
          <c:yVal>
            <c:numRef>
              <c:f>公会計指標分析・財政指標組合せ分析表!$BP$51:$DC$51</c:f>
              <c:numCache>
                <c:formatCode>#,##0.0;"▲ "#,##0.0</c:formatCode>
                <c:ptCount val="40"/>
                <c:pt idx="8">
                  <c:v>56.9</c:v>
                </c:pt>
                <c:pt idx="16">
                  <c:v>49.7</c:v>
                </c:pt>
                <c:pt idx="24">
                  <c:v>47.7</c:v>
                </c:pt>
                <c:pt idx="32">
                  <c:v>48.1</c:v>
                </c:pt>
              </c:numCache>
            </c:numRef>
          </c:yVal>
          <c:smooth val="0"/>
          <c:extLst>
            <c:ext xmlns:c16="http://schemas.microsoft.com/office/drawing/2014/chart" uri="{C3380CC4-5D6E-409C-BE32-E72D297353CC}">
              <c16:uniqueId val="{00000009-68E9-4065-AB3B-DF315B3E3A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{3C6C7BC2-157D-4DC7-8E62-AD9FDCE4325E}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8E9-4065-AB3B-DF315B3E3A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{159720D0-817D-45B8-A56D-59438F384C25}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E9-4065-AB3B-DF315B3E3A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{EA52FD24-2BFE-41A4-8B56-A90CDEFEFFF5}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E9-4065-AB3B-DF315B3E3A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{2A76D0CA-A939-4C3E-9DF8-09577639CF6D}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E9-4065-AB3B-DF315B3E3A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{5ED553D6-A2D9-4665-BE9C-51FF7F162836}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E9-4065-AB3B-DF315B3E3A63}"/>
                </c:ext>
              </c:extLst>
            </c:dLbl>
            <c:dLbl>
              <c:idx val="8"/>
              <c:layout>
                <c:manualLayout>
                  <c:x val="-4.393292431655896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{653A840A-3E3C-4979-8181-A6A9A3FE1A75}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8E9-4065-AB3B-DF315B3E3A63}"/>
                </c:ext>
              </c:extLst>
            </c:dLbl>
            <c:dLbl>
              <c:idx val="16"/>
              <c:layout>
                <c:manualLayout>
                  <c:x val="-2.035747662258591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{86D68515-889A-4046-ACB1-34D9ECC4C3D1}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8E9-4065-AB3B-DF315B3E3A6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{9F2262C3-DB34-41C1-83CF-01923A09736A}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8E9-4065-AB3B-DF315B3E3A6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{CE4F4310-B89C-4A22-8D11-567552D086D7}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8E9-4065-AB3B-DF315B3E3A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c:ext xmlns:c16="http://schemas.microsoft.com/office/drawing/2014/chart" uri="{C3380CC4-5D6E-409C-BE32-E72D297353CC}">
              <c16:uniqueId val="{00000013-68E9-4065-AB3B-DF315B3E3A63}"/>
            </c:ext>
          </c:extLst>
        </c:ser>
        <c:dLbls>
          <c:showLegendKey val="0"/>
          <c:showVal val="1"/>
          <c:showCatName val="0"/>
          <c:showSerName val="0"/>
          <c:showPercent val="0"/>
          <c:showBubbleSize val="0"/>
        </c:dLbls>
        <c:axId val="46179840"/>
        <c:axId val="46181760"/>
      </c:scatterChart>
      <c:valAx>
        <c:axId val="46179840"/>
        <c:scaling>
          <c:orientation val="minMax"/>
          <c:max val="66"/>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{7F8871C6-6CCD-4463-8325-1E1A78A04E47}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B70-40C9-9CB3-CE3D5C7548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{F3D11398-F756-439D-A4B3-69BD12430A69}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70-40C9-9CB3-CE3D5C7548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{F9800310-453C-4725-A61A-0800FB8C37D8}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70-40C9-9CB3-CE3D5C7548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{CBE2189E-BAFC-4B7B-A177-110B6644E932}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70-40C9-9CB3-CE3D5C7548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{879221C4-7D87-4178-8164-1D8C672DF26B}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70-40C9-9CB3-CE3D5C7548C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{3B082EC6-30E8-4338-B1E4-9500404EA18B}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B70-40C9-9CB3-CE3D5C7548C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{DAC02F80-BD3F-410A-8A70-7FBB61F1607E}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B70-40C9-9CB3-CE3D5C7548C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{F4FCF344-BA6D-4FEA-94F0-9C6DA466C419}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B70-40C9-9CB3-CE3D5C7548C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{B677E030-0476-45B1-B248-FB30B8252C88}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B70-40C9-9CB3-CE3D5C7548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7.5</c:v>
                </c:pt>
                <c:pt idx="16">
                  <c:v>7.6</c:v>
                </c:pt>
                <c:pt idx="24">
                  <c:v>7.8</c:v>
                </c:pt>
                <c:pt idx="32">
                  <c:v>8.1</c:v>
                </c:pt>
              </c:numCache>
            </c:numRef>
          </c:xVal>
          <c:yVal>
            <c:numRef>
              <c:f>公会計指標分析・財政指標組合せ分析表!$BP$73:$DC$73</c:f>
              <c:numCache>
                <c:formatCode>#,##0.0;"▲ "#,##0.0</c:formatCode>
                <c:ptCount val="40"/>
                <c:pt idx="0">
                  <c:v>59.6</c:v>
                </c:pt>
                <c:pt idx="8">
                  <c:v>56.9</c:v>
                </c:pt>
                <c:pt idx="16">
                  <c:v>49.7</c:v>
                </c:pt>
                <c:pt idx="24">
                  <c:v>47.7</c:v>
                </c:pt>
                <c:pt idx="32">
                  <c:v>48.1</c:v>
                </c:pt>
              </c:numCache>
            </c:numRef>
          </c:yVal>
          <c:smooth val="0"/>
          <c:extLst>
            <c:ext xmlns:c16="http://schemas.microsoft.com/office/drawing/2014/chart" uri="{C3380CC4-5D6E-409C-BE32-E72D297353CC}">
              <c16:uniqueId val="{00000009-0B70-40C9-9CB3-CE3D5C7548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{56625391-C238-4E05-989C-00FA605C661F}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B70-40C9-9CB3-CE3D5C7548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{CBBC7595-4007-4924-83A5-655F99C2C262}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70-40C9-9CB3-CE3D5C7548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{6DA72D5A-6B81-418C-9229-874B117ECF3A}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70-40C9-9CB3-CE3D5C7548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{E329B0BF-2570-44C3-93FD-2DF7E43820A1}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70-40C9-9CB3-CE3D5C7548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{6FE6B50D-07A1-46AF-AC37-83C6F08101AE}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70-40C9-9CB3-CE3D5C7548C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{F7018837-34B6-4AD4-B4C6-E4892941E928}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B70-40C9-9CB3-CE3D5C7548C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{19D1FD34-414D-44C6-ADFC-BB44887F8532}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B70-40C9-9CB3-CE3D5C7548C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{76153A1E-53B9-49DB-944A-B614B19467C3}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B70-40C9-9CB3-CE3D5C7548C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{E3FA9870-1DA1-4D92-AF7F-AE2D8A125E4D}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B70-40C9-9CB3-CE3D5C7548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0B70-40C9-9CB3-CE3D5C7548C5}"/>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72.4</a:t>
          </a:r>
          <a:r>
            <a:rPr kumimoji="1" lang="ja-JP" altLang="en-US" sz="1400">
              <a:latin typeface="ＭＳ ゴシック" pitchFamily="49" charset="-128"/>
              <a:ea typeface="ＭＳ ゴシック" pitchFamily="49" charset="-128"/>
            </a:rPr>
            <a:t>％を一般会計の地方債元利償還金が占め、次いで、下水道事業などの公営企業債の元利償還金に対する繰入金が</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％、一部事務組合の地方債の元利償還金に対する負担金が</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％となっている。また、元利償還金等（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）から控除される算入公債費等（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）は、交付税措置率が高い地方債（過疎債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％・辺地債</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％・合併特例債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％）を利用してきたことや臨時財政対策債（</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％）の割合が増えており、元利償還金等の約</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％にあたる。実質公債費比率の分子は、地方債の発行額抑制を実施してきたことから減少傾向にある。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期間中の満期一括償還地方債の利用なし。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59.0</a:t>
          </a:r>
          <a:r>
            <a:rPr kumimoji="1" lang="ja-JP" altLang="en-US" sz="1400">
              <a:latin typeface="ＭＳ ゴシック" pitchFamily="49" charset="-128"/>
              <a:ea typeface="ＭＳ ゴシック" pitchFamily="49" charset="-128"/>
            </a:rPr>
            <a:t>％を一般会計の地方債現在高が占め、次いで下水道事業などの公営企業債等繰入見込額が</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％を占める。将来負担額（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）から控除される充当可能財源等（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）のうち充当可能基金については、財政調整基金の取崩しなどから、前年度より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5,000</a:t>
          </a:r>
          <a:r>
            <a:rPr kumimoji="1" lang="ja-JP" altLang="en-US" sz="1400">
              <a:latin typeface="ＭＳ ゴシック" pitchFamily="49" charset="-128"/>
              <a:ea typeface="ＭＳ ゴシック" pitchFamily="49" charset="-128"/>
            </a:rPr>
            <a:t>万円ほど減少している。将来負担比率の分子については、交付税措置率が高い地方債（過疎債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％・辺地債</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％・合併特例債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％）を利用してきたので、一般会計の地方債発行額抑制により残高が減少するのに合わせ、減少傾向で推移する見込みである。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宮城県加美町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・ふるさと応援基金でふるさと納税による寄附金を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万円積立てるなど増加要因がある一方で、財政調整基金で普通交付税の一本算定移行に伴う一般財源の減小や台風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号で被災した施設の災害復旧事業に対応するため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億円を繰入したことや、合併振興基金で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万円、交流資源利活用推進基金で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・令和元年度末時点で基金全体の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％にあたる財政調整基金については、短期的には、普通交付税の合併算定替による特例措置が平成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年度で終了したため財源不足が引き続き発生することから、財政調整基金の繰入が令和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になる見通しである。中期的には、行財政改革の取組により、歳入の確保、歳出の削減に取組み、財源不足額を縮減を図る予定であるが、歳出改革の柱である公共施設等の管理経費の最適化については、利用者や住民への周知、合意形成に一定期間が必要となるため、当面は財政調整基金で財源不足を調整する財政運営が続く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また、合併振興基金について、基金造成時の起債の償還も進んでいることから、地域振興施策へ充当額を増加していく見通しである。これらのことから、中期的には基金全体の残高は減少する見通しである。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・合併振興基金：合併に伴う地域の振興及び住民の一体感醸成のため、地域振興や福祉、教育施設など環境整備に活用する。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・ふるさと応援基金：ふるさと応援寄附金を積立て、子どものための事業やふるさとづくり事業へ活用する。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・交流資源利活用推進基金：自然や温泉保養施設等の交流資源の保全を図りながら、利活用を推進し地域活性に資するため。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万円を積立て、地域振興事業や児童福祉施設等へのエアコン整備事業などに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・ふるさと応援基金：自然環境保全、子ども、ふるさとづくりに関する施策へ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・交流資源利活用推進基金：間伐材の売払い収入など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万円を積立てたが、観光施設修繕などへ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・合併振興基金：基金造成時の起債償還も進み、地域振興など各施策に活用するため取崩額を増やす方向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・ふるさと応援基金：受付サイトを増やし地場産品の掘り起こしを行い返礼品を拡充、寄附金の増額を図る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万円の寄附金が見込まれ、寄附者の意向に沿った各種施策へ活用する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年度に中新田公民館建設を予定しており、備品等の整備に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・社会福祉基金：地域新電力会社からの寄附金を積立て老人福祉施策へ活用していく予定だが大きく取崩す予定は当面なし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・交流資源利活用推進基金：今後、造林事業が増加する見通しで間伐材の売払い収入の積立ても増加する見込み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温泉保養施設等の維持補修事業のほか、造林事業や林施設維持補修へ活用する予定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・普通交付税の合併算定替による特例加算の段階的縮減（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年度で終了し、令和元年度から完全に一本算定に移行したため一般財源が減少したことや台風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号で被災した施設の災害復旧事業に対応するため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億円を繰入したものの、決算剰余金や基金利子として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の推進により財源不足の圧縮を図り財政調整基金繰入を段階的に縮小していくが、住民サービスの著しい低下を招かないよう当面は基金繰入による財政運営が続く見通しである。中長期的には、段階的に基金残高は減少するが大規模な災害など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％程度の基金残高を確保する予定である。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・利子積立のみで基金残高は横ばいである。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実施した補償金免除繰上償還により高金利の地方債償還を抱えていないことや、現行の金融政策により低金利での起債融資が続いていることから、積極的な繰上償還を数年実施していない。将来的には、施設の集約化や用途変更に伴う繰上償還に備え、現状の基金規模を維持する見通し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22,992
22,808
460.67
13,765,035
13,375,051
286,360
8,690,040
13,459,614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１年度で</a:t>
          </a:r>
          <a:r>
            <a:rPr kumimoji="1" lang="en-US" altLang="ja-JP" sz="1100">
              <a:latin typeface="ＭＳ Ｐゴシック" panose="020B0600070205080204" pitchFamily="50" charset="-128"/>
              <a:ea typeface="ＭＳ Ｐゴシック" panose="020B0600070205080204" pitchFamily="50" charset="-128"/>
            </a:rPr>
            <a:t>63.8</a:t>
          </a:r>
          <a:r>
            <a:rPr kumimoji="1" lang="ja-JP" altLang="en-US" sz="1100">
              <a:latin typeface="ＭＳ Ｐゴシック" panose="020B0600070205080204" pitchFamily="50" charset="-128"/>
              <a:ea typeface="ＭＳ Ｐゴシック" panose="020B0600070205080204" pitchFamily="50" charset="-128"/>
            </a:rPr>
            <a:t>％となっており、全国平均及び類似団体平均を若干上回る水準である。現状では全体的に公共施設等の老朽化が進んでいる。今後は、公共施設等の維持に多額の費用が必要となることが見込まれるため、公共施設等総合管理計画に基づき、施設配置の最適化に取り組むとともに、施設個別の償却率に着目し、修繕等の優先順位を決めて、施設の老朽化対策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258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8763</xdr:rowOff>
    </xdr:from>
    <xdr:to>
      <xdr:col>19</xdr:col>
      <xdr:colOff>187325</xdr:colOff>
      <xdr:row>32</xdr:row>
      <xdr:rowOff>110363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59563</xdr:rowOff>
    </xdr:from>
    <xdr:to>
      <xdr:col>23</xdr:col>
      <xdr:colOff>85725</xdr:colOff>
      <xdr:row>32</xdr:row>
      <xdr:rowOff>72517</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317488"/>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117221</xdr:rowOff>
    </xdr:from>
    <xdr:to>
      <xdr:col>15</xdr:col>
      <xdr:colOff>187325</xdr:colOff>
      <xdr:row>30</xdr:row>
      <xdr:rowOff>47371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168021</xdr:rowOff>
    </xdr:from>
    <xdr:to>
      <xdr:col>19</xdr:col>
      <xdr:colOff>136525</xdr:colOff>
      <xdr:row>32</xdr:row>
      <xdr:rowOff>59563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911596"/>
          <a:ext cx="762000" cy="40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124079</xdr:rowOff>
    </xdr:from>
    <xdr:to>
      <xdr:col>11</xdr:col>
      <xdr:colOff>187325</xdr:colOff>
      <xdr:row>32</xdr:row>
      <xdr:rowOff>54229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168021</xdr:rowOff>
    </xdr:from>
    <xdr:to>
      <xdr:col>15</xdr:col>
      <xdr:colOff>136525</xdr:colOff>
      <xdr:row>32</xdr:row>
      <xdr:rowOff>3429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5911596"/>
          <a:ext cx="762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0" name="n_4aveValue有形固定資産減価償却率">
          <a:extLst>
            <a:ext uri="{FF2B5EF4-FFF2-40B4-BE49-F238E27FC236}">
              <a16:creationId xmlns:a16="http://schemas.microsoft.com/office/drawing/2014/main" id="{00000000-0008-0000-0000-00005A000000}"/>
            </a:ext>
          </a:extLst>
        </xdr:cNvPr>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101490</xdr:rowOff>
    </xdr:from>
    <xdr:ext cx="405111" cy="259045"/>
    <xdr:sp macro="" textlink="">
      <xdr:nvSpPr>
        <xdr:cNvPr id="91" name="n_1mainValue有形固定資産減価償却率">
          <a:extLst>
            <a:ext uri="{FF2B5EF4-FFF2-40B4-BE49-F238E27FC236}">
              <a16:creationId xmlns:a16="http://schemas.microsoft.com/office/drawing/2014/main" id="{00000000-0008-0000-0000-00005B000000}"/>
            </a:ext>
          </a:extLst>
        </xdr:cNvPr>
        <xdr:cNvSpPr txBox="1"/>
      </xdr:nvSpPr>
      <xdr:spPr>
        <a:xfrm>
          <a:off x="38360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63898</xdr:rowOff>
    </xdr:from>
    <xdr:ext cx="405111" cy="259045"/>
    <xdr:sp macro="" textlink="">
      <xdr:nvSpPr>
        <xdr:cNvPr id="92" name="n_2mainValue有形固定資産減価償却率">
          <a:extLst>
            <a:ext uri="{FF2B5EF4-FFF2-40B4-BE49-F238E27FC236}">
              <a16:creationId xmlns:a16="http://schemas.microsoft.com/office/drawing/2014/main" id="{00000000-0008-0000-0000-00005C000000}"/>
            </a:ext>
          </a:extLst>
        </xdr:cNvPr>
        <xdr:cNvSpPr txBox="1"/>
      </xdr:nvSpPr>
      <xdr:spPr>
        <a:xfrm>
          <a:off x="30867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45356</xdr:rowOff>
    </xdr:from>
    <xdr:ext cx="405111" cy="259045"/>
    <xdr:sp macro="" textlink="">
      <xdr:nvSpPr>
        <xdr:cNvPr id="93" name="n_3mainValue有形固定資産減価償却率">
          <a:extLst>
            <a:ext uri="{FF2B5EF4-FFF2-40B4-BE49-F238E27FC236}">
              <a16:creationId xmlns:a16="http://schemas.microsoft.com/office/drawing/2014/main" id="{00000000-0008-0000-0000-00005D000000}"/>
            </a:ext>
          </a:extLst>
        </xdr:cNvPr>
        <xdr:cNvSpPr txBox="1"/>
      </xdr:nvSpPr>
      <xdr:spPr>
        <a:xfrm>
          <a:off x="2324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年度で</a:t>
          </a:r>
          <a:r>
            <a:rPr kumimoji="1" lang="en-US" altLang="ja-JP" sz="1100">
              <a:latin typeface="ＭＳ Ｐゴシック" panose="020B0600070205080204" pitchFamily="50" charset="-128"/>
              <a:ea typeface="ＭＳ Ｐゴシック" panose="020B0600070205080204" pitchFamily="50" charset="-128"/>
            </a:rPr>
            <a:t>673.0</a:t>
          </a:r>
          <a:r>
            <a:rPr kumimoji="1" lang="ja-JP" altLang="en-US" sz="1100">
              <a:latin typeface="ＭＳ Ｐゴシック" panose="020B0600070205080204" pitchFamily="50" charset="-128"/>
              <a:ea typeface="ＭＳ Ｐゴシック" panose="020B0600070205080204" pitchFamily="50" charset="-128"/>
            </a:rPr>
            <a:t>％となっており、類似団体及び全国平均を上回り、宮城県平均より低い水準である。地方債の発行抑制により、将来負担額は減少傾向にあるものの、財政調整基金の取崩しで基金残高が減少していることや、普通交付税の合併算定替特例加算措置の終了により一般財源が減少しているため比率は上昇している。財政力が低いことから、今後も地方債発行の抑制をはじめとした行財政改革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162016</xdr:rowOff>
    </xdr:from>
    <xdr:to>
      <xdr:col>76</xdr:col>
      <xdr:colOff>73025</xdr:colOff>
      <xdr:row>32</xdr:row>
      <xdr:rowOff>92166</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744700" y="62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140443</xdr:rowOff>
    </xdr:from>
    <xdr:ext cx="469744" cy="259045"/>
    <xdr:sp macro="" textlink="">
      <xdr:nvSpPr>
        <xdr:cNvPr id="141" name="債務償還比率該当値テキスト">
          <a:extLst>
            <a:ext uri="{FF2B5EF4-FFF2-40B4-BE49-F238E27FC236}">
              <a16:creationId xmlns:a16="http://schemas.microsoft.com/office/drawing/2014/main" id="{00000000-0008-0000-0000-00008D000000}"/>
            </a:ext>
          </a:extLst>
        </xdr:cNvPr>
        <xdr:cNvSpPr txBox="1"/>
      </xdr:nvSpPr>
      <xdr:spPr>
        <a:xfrm>
          <a:off x="14846300" y="622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107116</xdr:rowOff>
    </xdr:from>
    <xdr:to>
      <xdr:col>72</xdr:col>
      <xdr:colOff>123825</xdr:colOff>
      <xdr:row>32</xdr:row>
      <xdr:rowOff>37266</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033500" y="619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157916</xdr:rowOff>
    </xdr:from>
    <xdr:to>
      <xdr:col>76</xdr:col>
      <xdr:colOff>22225</xdr:colOff>
      <xdr:row>32</xdr:row>
      <xdr:rowOff>41366</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084300" y="6244391"/>
          <a:ext cx="711200" cy="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63164</xdr:rowOff>
    </xdr:from>
    <xdr:to>
      <xdr:col>68</xdr:col>
      <xdr:colOff>123825</xdr:colOff>
      <xdr:row>31</xdr:row>
      <xdr:rowOff>164764</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3271500" y="61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113964</xdr:rowOff>
    </xdr:from>
    <xdr:to>
      <xdr:col>72</xdr:col>
      <xdr:colOff>73025</xdr:colOff>
      <xdr:row>31</xdr:row>
      <xdr:rowOff>157916</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3322300" y="6200439"/>
          <a:ext cx="762000" cy="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4100</xdr:rowOff>
    </xdr:from>
    <xdr:to>
      <xdr:col>64</xdr:col>
      <xdr:colOff>123825</xdr:colOff>
      <xdr:row>31</xdr:row>
      <xdr:rowOff>105700</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2509500" y="60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54900</xdr:rowOff>
    </xdr:from>
    <xdr:to>
      <xdr:col>68</xdr:col>
      <xdr:colOff>73025</xdr:colOff>
      <xdr:row>31</xdr:row>
      <xdr:rowOff>113964</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2560300" y="6141375"/>
          <a:ext cx="762000" cy="5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136842</xdr:rowOff>
    </xdr:from>
    <xdr:to>
      <xdr:col>60</xdr:col>
      <xdr:colOff>123825</xdr:colOff>
      <xdr:row>31</xdr:row>
      <xdr:rowOff>66992</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1747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16192</xdr:rowOff>
    </xdr:from>
    <xdr:to>
      <xdr:col>64</xdr:col>
      <xdr:colOff>73025</xdr:colOff>
      <xdr:row>31</xdr:row>
      <xdr:rowOff>54900</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1798300" y="6102667"/>
          <a:ext cx="762000" cy="3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0" name="n_1aveValue債務償還比率">
          <a:extLst>
            <a:ext uri="{FF2B5EF4-FFF2-40B4-BE49-F238E27FC236}">
              <a16:creationId xmlns:a16="http://schemas.microsoft.com/office/drawing/2014/main" id="{00000000-0008-0000-0000-000096000000}"/>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1" name="n_2aveValue債務償還比率">
          <a:extLst>
            <a:ext uri="{FF2B5EF4-FFF2-40B4-BE49-F238E27FC236}">
              <a16:creationId xmlns:a16="http://schemas.microsoft.com/office/drawing/2014/main" id="{00000000-0008-0000-0000-000097000000}"/>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2" name="n_3aveValue債務償還比率">
          <a:extLst>
            <a:ext uri="{FF2B5EF4-FFF2-40B4-BE49-F238E27FC236}">
              <a16:creationId xmlns:a16="http://schemas.microsoft.com/office/drawing/2014/main" id="{00000000-0008-0000-0000-000098000000}"/>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3" name="n_4aveValue債務償還比率">
          <a:extLst>
            <a:ext uri="{FF2B5EF4-FFF2-40B4-BE49-F238E27FC236}">
              <a16:creationId xmlns:a16="http://schemas.microsoft.com/office/drawing/2014/main" id="{00000000-0008-0000-0000-000099000000}"/>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28393</xdr:rowOff>
    </xdr:from>
    <xdr:ext cx="469744" cy="259045"/>
    <xdr:sp macro="" textlink="">
      <xdr:nvSpPr>
        <xdr:cNvPr id="154" name="n_1mainValue債務償還比率">
          <a:extLst>
            <a:ext uri="{FF2B5EF4-FFF2-40B4-BE49-F238E27FC236}">
              <a16:creationId xmlns:a16="http://schemas.microsoft.com/office/drawing/2014/main" id="{00000000-0008-0000-0000-00009A000000}"/>
            </a:ext>
          </a:extLst>
        </xdr:cNvPr>
        <xdr:cNvSpPr txBox="1"/>
      </xdr:nvSpPr>
      <xdr:spPr>
        <a:xfrm>
          <a:off x="138367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155891</xdr:rowOff>
    </xdr:from>
    <xdr:ext cx="469744" cy="259045"/>
    <xdr:sp macro="" textlink="">
      <xdr:nvSpPr>
        <xdr:cNvPr id="155" name="n_2mainValue債務償還比率">
          <a:extLst>
            <a:ext uri="{FF2B5EF4-FFF2-40B4-BE49-F238E27FC236}">
              <a16:creationId xmlns:a16="http://schemas.microsoft.com/office/drawing/2014/main" id="{00000000-0008-0000-0000-00009B000000}"/>
            </a:ext>
          </a:extLst>
        </xdr:cNvPr>
        <xdr:cNvSpPr txBox="1"/>
      </xdr:nvSpPr>
      <xdr:spPr>
        <a:xfrm>
          <a:off x="13087427" y="624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96827</xdr:rowOff>
    </xdr:from>
    <xdr:ext cx="469744" cy="259045"/>
    <xdr:sp macro="" textlink="">
      <xdr:nvSpPr>
        <xdr:cNvPr id="156" name="n_3mainValue債務償還比率">
          <a:extLst>
            <a:ext uri="{FF2B5EF4-FFF2-40B4-BE49-F238E27FC236}">
              <a16:creationId xmlns:a16="http://schemas.microsoft.com/office/drawing/2014/main" id="{00000000-0008-0000-0000-00009C000000}"/>
            </a:ext>
          </a:extLst>
        </xdr:cNvPr>
        <xdr:cNvSpPr txBox="1"/>
      </xdr:nvSpPr>
      <xdr:spPr>
        <a:xfrm>
          <a:off x="12325427" y="618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58119</xdr:rowOff>
    </xdr:from>
    <xdr:ext cx="469744" cy="259045"/>
    <xdr:sp macro="" textlink="">
      <xdr:nvSpPr>
        <xdr:cNvPr id="157" name="n_4mainValue債務償還比率">
          <a:extLst>
            <a:ext uri="{FF2B5EF4-FFF2-40B4-BE49-F238E27FC236}">
              <a16:creationId xmlns:a16="http://schemas.microsoft.com/office/drawing/2014/main" id="{00000000-0008-0000-0000-00009D000000}"/>
            </a:ext>
          </a:extLst>
        </xdr:cNvPr>
        <xdr:cNvSpPr txBox="1"/>
      </xdr:nvSpPr>
      <xdr:spPr>
        <a:xfrm>
          <a:off x="11563427" y="614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22,992
22,808
460.67
13,765,035
13,375,051
286,360
8,690,040
13,459,614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48277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17235</xdr:rowOff>
    </xdr:from>
    <xdr:to>
      <xdr:col>20</xdr:col>
      <xdr:colOff>38100</xdr:colOff>
      <xdr:row>38</xdr:row>
      <xdr:rowOff>118835</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68035</xdr:rowOff>
    </xdr:from>
    <xdr:to>
      <xdr:col>24</xdr:col>
      <xdr:colOff>63500</xdr:colOff>
      <xdr:row>38</xdr:row>
      <xdr:rowOff>76200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83135"/>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138067</xdr:rowOff>
    </xdr:from>
    <xdr:to>
      <xdr:col>15</xdr:col>
      <xdr:colOff>101600</xdr:colOff>
      <xdr:row>38</xdr:row>
      <xdr:rowOff>68218</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17417</xdr:rowOff>
    </xdr:from>
    <xdr:to>
      <xdr:col>19</xdr:col>
      <xdr:colOff>177800</xdr:colOff>
      <xdr:row>38</xdr:row>
      <xdr:rowOff>68035</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3251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138067</xdr:rowOff>
    </xdr:from>
    <xdr:to>
      <xdr:col>10</xdr:col>
      <xdr:colOff>165100</xdr:colOff>
      <xdr:row>38</xdr:row>
      <xdr:rowOff>68218</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17417</xdr:rowOff>
    </xdr:from>
    <xdr:to>
      <xdr:col>15</xdr:col>
      <xdr:colOff>50800</xdr:colOff>
      <xdr:row>38</xdr:row>
      <xdr:rowOff>17417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32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135363</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84744</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84744</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107391</xdr:rowOff>
    </xdr:from>
    <xdr:to>
      <xdr:col>55</xdr:col>
      <xdr:colOff>50800</xdr:colOff>
      <xdr:row>39</xdr:row>
      <xdr:rowOff>37541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62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130268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4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119711</xdr:rowOff>
    </xdr:from>
    <xdr:to>
      <xdr:col>50</xdr:col>
      <xdr:colOff>165100</xdr:colOff>
      <xdr:row>39</xdr:row>
      <xdr:rowOff>49861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158191</xdr:rowOff>
    </xdr:from>
    <xdr:to>
      <xdr:col>55</xdr:col>
      <xdr:colOff>0</xdr:colOff>
      <xdr:row>38</xdr:row>
      <xdr:rowOff>170511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673291"/>
          <a:ext cx="8382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131331</xdr:rowOff>
    </xdr:from>
    <xdr:to>
      <xdr:col>46</xdr:col>
      <xdr:colOff>38100</xdr:colOff>
      <xdr:row>39</xdr:row>
      <xdr:rowOff>61481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6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170511</xdr:rowOff>
    </xdr:from>
    <xdr:to>
      <xdr:col>50</xdr:col>
      <xdr:colOff>114300</xdr:colOff>
      <xdr:row>39</xdr:row>
      <xdr:rowOff>10681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685611"/>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139357</xdr:rowOff>
    </xdr:from>
    <xdr:to>
      <xdr:col>41</xdr:col>
      <xdr:colOff>101600</xdr:colOff>
      <xdr:row>39</xdr:row>
      <xdr:rowOff>69507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6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10681</xdr:rowOff>
    </xdr:from>
    <xdr:to>
      <xdr:col>45</xdr:col>
      <xdr:colOff>177800</xdr:colOff>
      <xdr:row>39</xdr:row>
      <xdr:rowOff>18707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697231"/>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66387</xdr:rowOff>
    </xdr:from>
    <xdr:ext cx="534377"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59411" y="64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78008</xdr:rowOff>
    </xdr:from>
    <xdr:ext cx="534377"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83111" y="64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86034</xdr:rowOff>
    </xdr:from>
    <xdr:ext cx="534377"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94111" y="64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1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100-0000A7000000}"/>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00000000-0008-0000-0100-0000A9000000}"/>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100-0000AB000000}"/>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34925</xdr:rowOff>
    </xdr:from>
    <xdr:to>
      <xdr:col>24</xdr:col>
      <xdr:colOff>114300</xdr:colOff>
      <xdr:row>62</xdr:row>
      <xdr:rowOff>136525</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4584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13352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100-0000B7000000}"/>
            </a:ext>
          </a:extLst>
        </xdr:cNvPr>
        <xdr:cNvSpPr txBox="1"/>
      </xdr:nvSpPr>
      <xdr:spPr>
        <a:xfrm>
          <a:off x="46736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xdr:rowOff>
    </xdr:from>
    <xdr:to>
      <xdr:col>20</xdr:col>
      <xdr:colOff>38100</xdr:colOff>
      <xdr:row>62</xdr:row>
      <xdr:rowOff>117475</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3746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66675</xdr:rowOff>
    </xdr:from>
    <xdr:to>
      <xdr:col>24</xdr:col>
      <xdr:colOff>63500</xdr:colOff>
      <xdr:row>62</xdr:row>
      <xdr:rowOff>85725</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3797300" y="10696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27305</xdr:rowOff>
    </xdr:from>
    <xdr:to>
      <xdr:col>15</xdr:col>
      <xdr:colOff>101600</xdr:colOff>
      <xdr:row>62</xdr:row>
      <xdr:rowOff>128905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2857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66675</xdr:rowOff>
    </xdr:from>
    <xdr:to>
      <xdr:col>19</xdr:col>
      <xdr:colOff>177800</xdr:colOff>
      <xdr:row>62</xdr:row>
      <xdr:rowOff>78105</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flipV="1">
          <a:off x="2908300" y="106965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27305</xdr:rowOff>
    </xdr:from>
    <xdr:to>
      <xdr:col>10</xdr:col>
      <xdr:colOff>165100</xdr:colOff>
      <xdr:row>62</xdr:row>
      <xdr:rowOff>128905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1968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78105</xdr:rowOff>
    </xdr:from>
    <xdr:to>
      <xdr:col>15</xdr:col>
      <xdr:colOff>50800</xdr:colOff>
      <xdr:row>62</xdr:row>
      <xdr:rowOff>78105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019300" y="10708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108602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3582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120032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1816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00000000-0008-0000-0100-0000D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00000000-0008-0000-0100-0000DB000000}"/>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a:extLst>
            <a:ext uri="{FF2B5EF4-FFF2-40B4-BE49-F238E27FC236}">
              <a16:creationId xmlns:a16="http://schemas.microsoft.com/office/drawing/2014/main" id="{00000000-0008-0000-0100-0000DD000000}"/>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00000000-0008-0000-0100-0000DF000000}"/>
            </a:ext>
          </a:extLst>
        </xdr:cNvPr>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22261</xdr:rowOff>
    </xdr:from>
    <xdr:to>
      <xdr:col>55</xdr:col>
      <xdr:colOff>50800</xdr:colOff>
      <xdr:row>56</xdr:row>
      <xdr:rowOff>123861</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10426700" y="96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146738</xdr:rowOff>
    </xdr:from>
    <xdr:ext cx="599010" cy="259045"/>
    <xdr:sp macro="" textlink="">
      <xdr:nvSpPr>
        <xdr:cNvPr id="235" name="【橋りょう・トンネル】&#10;一人当たり有形固定資産（償却資産）額該当値テキスト">
          <a:extLst>
            <a:ext uri="{FF2B5EF4-FFF2-40B4-BE49-F238E27FC236}">
              <a16:creationId xmlns:a16="http://schemas.microsoft.com/office/drawing/2014/main" id="{00000000-0008-0000-0100-0000EB000000}"/>
            </a:ext>
          </a:extLst>
        </xdr:cNvPr>
        <xdr:cNvSpPr txBox="1"/>
      </xdr:nvSpPr>
      <xdr:spPr>
        <a:xfrm>
          <a:off x="10515600" y="957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53133</xdr:rowOff>
    </xdr:from>
    <xdr:to>
      <xdr:col>50</xdr:col>
      <xdr:colOff>165100</xdr:colOff>
      <xdr:row>56</xdr:row>
      <xdr:rowOff>154733</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9588500" y="965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73061</xdr:rowOff>
    </xdr:from>
    <xdr:to>
      <xdr:col>55</xdr:col>
      <xdr:colOff>0</xdr:colOff>
      <xdr:row>56</xdr:row>
      <xdr:rowOff>103933</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9639300" y="9674261"/>
          <a:ext cx="838200" cy="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110351</xdr:rowOff>
    </xdr:from>
    <xdr:to>
      <xdr:col>46</xdr:col>
      <xdr:colOff>38100</xdr:colOff>
      <xdr:row>57</xdr:row>
      <xdr:rowOff>40501</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8699500" y="97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103933</xdr:rowOff>
    </xdr:from>
    <xdr:to>
      <xdr:col>50</xdr:col>
      <xdr:colOff>114300</xdr:colOff>
      <xdr:row>56</xdr:row>
      <xdr:rowOff>161151</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flipV="1">
          <a:off x="8750300" y="9705133"/>
          <a:ext cx="889000" cy="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128299</xdr:rowOff>
    </xdr:from>
    <xdr:to>
      <xdr:col>41</xdr:col>
      <xdr:colOff>101600</xdr:colOff>
      <xdr:row>57</xdr:row>
      <xdr:rowOff>58449</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7810500" y="97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161151</xdr:rowOff>
    </xdr:from>
    <xdr:to>
      <xdr:col>45</xdr:col>
      <xdr:colOff>177800</xdr:colOff>
      <xdr:row>57</xdr:row>
      <xdr:rowOff>7649</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7861300" y="9762351"/>
          <a:ext cx="889000" cy="1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171260</xdr:rowOff>
    </xdr:from>
    <xdr:ext cx="599010" cy="259045"/>
    <xdr:sp macro="" textlink="">
      <xdr:nvSpPr>
        <xdr:cNvPr id="246" name="n_1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942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57028</xdr:rowOff>
    </xdr:from>
    <xdr:ext cx="599010" cy="259045"/>
    <xdr:sp macro="" textlink="">
      <xdr:nvSpPr>
        <xdr:cNvPr id="247" name="n_2main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948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74976</xdr:rowOff>
    </xdr:from>
    <xdr:ext cx="599010" cy="259045"/>
    <xdr:sp macro="" textlink="">
      <xdr:nvSpPr>
        <xdr:cNvPr id="248" name="n_3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950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a:extLst>
            <a:ext uri="{FF2B5EF4-FFF2-40B4-BE49-F238E27FC236}">
              <a16:creationId xmlns:a16="http://schemas.microsoft.com/office/drawing/2014/main" id="{00000000-0008-0000-0100-00001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a:extLst>
            <a:ext uri="{FF2B5EF4-FFF2-40B4-BE49-F238E27FC236}">
              <a16:creationId xmlns:a16="http://schemas.microsoft.com/office/drawing/2014/main" id="{00000000-0008-0000-0100-000014010000}"/>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00000000-0008-0000-0100-000016010000}"/>
            </a:ext>
          </a:extLst>
        </xdr:cNvPr>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4584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62882</xdr:rowOff>
    </xdr:from>
    <xdr:ext cx="405111" cy="259045"/>
    <xdr:sp macro="" textlink="">
      <xdr:nvSpPr>
        <xdr:cNvPr id="290" name="【公営住宅】&#10;有形固定資産減価償却率該当値テキスト">
          <a:extLst>
            <a:ext uri="{FF2B5EF4-FFF2-40B4-BE49-F238E27FC236}">
              <a16:creationId xmlns:a16="http://schemas.microsoft.com/office/drawing/2014/main" id="{00000000-0008-0000-0100-000022010000}"/>
            </a:ext>
          </a:extLst>
        </xdr:cNvPr>
        <xdr:cNvSpPr txBox="1"/>
      </xdr:nvSpPr>
      <xdr:spPr>
        <a:xfrm>
          <a:off x="467360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48261</xdr:rowOff>
    </xdr:from>
    <xdr:to>
      <xdr:col>20</xdr:col>
      <xdr:colOff>38100</xdr:colOff>
      <xdr:row>83</xdr:row>
      <xdr:rowOff>149861</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3746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99061</xdr:rowOff>
    </xdr:from>
    <xdr:to>
      <xdr:col>24</xdr:col>
      <xdr:colOff>63500</xdr:colOff>
      <xdr:row>83</xdr:row>
      <xdr:rowOff>135255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3797300" y="143294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99061</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2908300" y="142875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57150</xdr:rowOff>
    </xdr:from>
    <xdr:to>
      <xdr:col>15</xdr:col>
      <xdr:colOff>50800</xdr:colOff>
      <xdr:row>83</xdr:row>
      <xdr:rowOff>57150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2019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97" name="n_1aveValue【公営住宅】&#10;有形固定資産減価償却率">
          <a:extLst>
            <a:ext uri="{FF2B5EF4-FFF2-40B4-BE49-F238E27FC236}">
              <a16:creationId xmlns:a16="http://schemas.microsoft.com/office/drawing/2014/main" id="{00000000-0008-0000-0100-000029010000}"/>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98" name="n_2aveValue【公営住宅】&#10;有形固定資産減価償却率">
          <a:extLst>
            <a:ext uri="{FF2B5EF4-FFF2-40B4-BE49-F238E27FC236}">
              <a16:creationId xmlns:a16="http://schemas.microsoft.com/office/drawing/2014/main" id="{00000000-0008-0000-0100-00002A01000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9" name="n_3aveValue【公営住宅】&#10;有形固定資産減価償却率">
          <a:extLst>
            <a:ext uri="{FF2B5EF4-FFF2-40B4-BE49-F238E27FC236}">
              <a16:creationId xmlns:a16="http://schemas.microsoft.com/office/drawing/2014/main" id="{00000000-0008-0000-0100-00002B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0" name="n_4aveValue【公営住宅】&#10;有形固定資産減価償却率">
          <a:extLst>
            <a:ext uri="{FF2B5EF4-FFF2-40B4-BE49-F238E27FC236}">
              <a16:creationId xmlns:a16="http://schemas.microsoft.com/office/drawing/2014/main" id="{00000000-0008-0000-0100-00002C010000}"/>
            </a:ext>
          </a:extLst>
        </xdr:cNvPr>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140988</xdr:rowOff>
    </xdr:from>
    <xdr:ext cx="405111" cy="259045"/>
    <xdr:sp macro="" textlink="">
      <xdr:nvSpPr>
        <xdr:cNvPr id="301" name="n_1main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02" name="n_2main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03" name="n_3main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1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100-000044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a:extLst>
            <a:ext uri="{FF2B5EF4-FFF2-40B4-BE49-F238E27FC236}">
              <a16:creationId xmlns:a16="http://schemas.microsoft.com/office/drawing/2014/main" id="{00000000-0008-0000-0100-000046010000}"/>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100-000048010000}"/>
            </a:ext>
          </a:extLst>
        </xdr:cNvPr>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67311</xdr:rowOff>
    </xdr:from>
    <xdr:to>
      <xdr:col>55</xdr:col>
      <xdr:colOff>50800</xdr:colOff>
      <xdr:row>81</xdr:row>
      <xdr:rowOff>168911</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0426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90188</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100-000054010000}"/>
            </a:ext>
          </a:extLst>
        </xdr:cNvPr>
        <xdr:cNvSpPr txBox="1"/>
      </xdr:nvSpPr>
      <xdr:spPr>
        <a:xfrm>
          <a:off x="1051560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78169</xdr:rowOff>
    </xdr:from>
    <xdr:to>
      <xdr:col>50</xdr:col>
      <xdr:colOff>165100</xdr:colOff>
      <xdr:row>82</xdr:row>
      <xdr:rowOff>8319</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9588500" y="139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118111</xdr:rowOff>
    </xdr:from>
    <xdr:to>
      <xdr:col>55</xdr:col>
      <xdr:colOff>0</xdr:colOff>
      <xdr:row>81</xdr:row>
      <xdr:rowOff>128969</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9639300" y="14005561"/>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111316</xdr:rowOff>
    </xdr:from>
    <xdr:to>
      <xdr:col>46</xdr:col>
      <xdr:colOff>38100</xdr:colOff>
      <xdr:row>82</xdr:row>
      <xdr:rowOff>41466</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8699500" y="139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128969</xdr:rowOff>
    </xdr:from>
    <xdr:to>
      <xdr:col>50</xdr:col>
      <xdr:colOff>114300</xdr:colOff>
      <xdr:row>81</xdr:row>
      <xdr:rowOff>162116</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8750300" y="1401641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120459</xdr:rowOff>
    </xdr:from>
    <xdr:to>
      <xdr:col>41</xdr:col>
      <xdr:colOff>101600</xdr:colOff>
      <xdr:row>82</xdr:row>
      <xdr:rowOff>50609</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7810500" y="1400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162116</xdr:rowOff>
    </xdr:from>
    <xdr:to>
      <xdr:col>45</xdr:col>
      <xdr:colOff>177800</xdr:colOff>
      <xdr:row>81</xdr:row>
      <xdr:rowOff>171259</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7861300" y="1404956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47" name="n_1aveValue【公営住宅】&#10;一人当たり面積">
          <a:extLst>
            <a:ext uri="{FF2B5EF4-FFF2-40B4-BE49-F238E27FC236}">
              <a16:creationId xmlns:a16="http://schemas.microsoft.com/office/drawing/2014/main" id="{00000000-0008-0000-0100-00005B010000}"/>
            </a:ext>
          </a:extLst>
        </xdr:cNvPr>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48" name="n_2aveValue【公営住宅】&#10;一人当たり面積">
          <a:extLst>
            <a:ext uri="{FF2B5EF4-FFF2-40B4-BE49-F238E27FC236}">
              <a16:creationId xmlns:a16="http://schemas.microsoft.com/office/drawing/2014/main" id="{00000000-0008-0000-0100-00005C010000}"/>
            </a:ext>
          </a:extLst>
        </xdr:cNvPr>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49" name="n_3aveValue【公営住宅】&#10;一人当たり面積">
          <a:extLst>
            <a:ext uri="{FF2B5EF4-FFF2-40B4-BE49-F238E27FC236}">
              <a16:creationId xmlns:a16="http://schemas.microsoft.com/office/drawing/2014/main" id="{00000000-0008-0000-0100-00005D010000}"/>
            </a:ext>
          </a:extLst>
        </xdr:cNvPr>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50" name="n_4aveValue【公営住宅】&#10;一人当たり面積">
          <a:extLst>
            <a:ext uri="{FF2B5EF4-FFF2-40B4-BE49-F238E27FC236}">
              <a16:creationId xmlns:a16="http://schemas.microsoft.com/office/drawing/2014/main" id="{00000000-0008-0000-0100-00005E010000}"/>
            </a:ext>
          </a:extLst>
        </xdr:cNvPr>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24846</xdr:rowOff>
    </xdr:from>
    <xdr:ext cx="469744" cy="259045"/>
    <xdr:sp macro="" textlink="">
      <xdr:nvSpPr>
        <xdr:cNvPr id="351" name="n_1mainValue【公営住宅】&#10;一人当たり面積">
          <a:extLst>
            <a:ext uri="{FF2B5EF4-FFF2-40B4-BE49-F238E27FC236}">
              <a16:creationId xmlns:a16="http://schemas.microsoft.com/office/drawing/2014/main" id="{00000000-0008-0000-0100-00005F010000}"/>
            </a:ext>
          </a:extLst>
        </xdr:cNvPr>
        <xdr:cNvSpPr txBox="1"/>
      </xdr:nvSpPr>
      <xdr:spPr>
        <a:xfrm>
          <a:off x="9391727" y="1374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57993</xdr:rowOff>
    </xdr:from>
    <xdr:ext cx="469744" cy="259045"/>
    <xdr:sp macro="" textlink="">
      <xdr:nvSpPr>
        <xdr:cNvPr id="352" name="n_2mainValue【公営住宅】&#10;一人当たり面積">
          <a:extLst>
            <a:ext uri="{FF2B5EF4-FFF2-40B4-BE49-F238E27FC236}">
              <a16:creationId xmlns:a16="http://schemas.microsoft.com/office/drawing/2014/main" id="{00000000-0008-0000-0100-000060010000}"/>
            </a:ext>
          </a:extLst>
        </xdr:cNvPr>
        <xdr:cNvSpPr txBox="1"/>
      </xdr:nvSpPr>
      <xdr:spPr>
        <a:xfrm>
          <a:off x="8515427" y="1377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67136</xdr:rowOff>
    </xdr:from>
    <xdr:ext cx="469744" cy="259045"/>
    <xdr:sp macro="" textlink="">
      <xdr:nvSpPr>
        <xdr:cNvPr id="353" name="n_3mainValue【公営住宅】&#10;一人当たり面積">
          <a:extLst>
            <a:ext uri="{FF2B5EF4-FFF2-40B4-BE49-F238E27FC236}">
              <a16:creationId xmlns:a16="http://schemas.microsoft.com/office/drawing/2014/main" id="{00000000-0008-0000-0100-000061010000}"/>
            </a:ext>
          </a:extLst>
        </xdr:cNvPr>
        <xdr:cNvSpPr txBox="1"/>
      </xdr:nvSpPr>
      <xdr:spPr>
        <a:xfrm>
          <a:off x="7626427" y="1378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a:extLst>
            <a:ext uri="{FF2B5EF4-FFF2-40B4-BE49-F238E27FC236}">
              <a16:creationId xmlns:a16="http://schemas.microsoft.com/office/drawing/2014/main" id="{00000000-0008-0000-0100-00008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95" name="【認定こども園・幼稚園・保育所】&#10;有形固定資産減価償却率最小値テキスト">
          <a:extLst>
            <a:ext uri="{FF2B5EF4-FFF2-40B4-BE49-F238E27FC236}">
              <a16:creationId xmlns:a16="http://schemas.microsoft.com/office/drawing/2014/main" id="{00000000-0008-0000-0100-00008B010000}"/>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97" name="【認定こども園・幼稚園・保育所】&#10;有形固定資産減価償却率最大値テキスト">
          <a:extLst>
            <a:ext uri="{FF2B5EF4-FFF2-40B4-BE49-F238E27FC236}">
              <a16:creationId xmlns:a16="http://schemas.microsoft.com/office/drawing/2014/main" id="{00000000-0008-0000-0100-00008D010000}"/>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99" name="【認定こども園・幼稚園・保育所】&#10;有形固定資産減価償却率平均値テキスト">
          <a:extLst>
            <a:ext uri="{FF2B5EF4-FFF2-40B4-BE49-F238E27FC236}">
              <a16:creationId xmlns:a16="http://schemas.microsoft.com/office/drawing/2014/main" id="{00000000-0008-0000-0100-00008F010000}"/>
            </a:ext>
          </a:extLst>
        </xdr:cNvPr>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118127</xdr:rowOff>
    </xdr:from>
    <xdr:ext cx="405111" cy="259045"/>
    <xdr:sp macro="" textlink="">
      <xdr:nvSpPr>
        <xdr:cNvPr id="411" name="【認定こども園・幼稚園・保育所】&#10;有形固定資産減価償却率該当値テキスト">
          <a:extLst>
            <a:ext uri="{FF2B5EF4-FFF2-40B4-BE49-F238E27FC236}">
              <a16:creationId xmlns:a16="http://schemas.microsoft.com/office/drawing/2014/main" id="{00000000-0008-0000-0100-00009B010000}"/>
            </a:ext>
          </a:extLst>
        </xdr:cNvPr>
        <xdr:cNvSpPr txBox="1"/>
      </xdr:nvSpPr>
      <xdr:spPr>
        <a:xfrm>
          <a:off x="16357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109220</xdr:rowOff>
    </xdr:from>
    <xdr:to>
      <xdr:col>81</xdr:col>
      <xdr:colOff>101600</xdr:colOff>
      <xdr:row>38</xdr:row>
      <xdr:rowOff>39370</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15430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160020</xdr:rowOff>
    </xdr:from>
    <xdr:to>
      <xdr:col>85</xdr:col>
      <xdr:colOff>127000</xdr:colOff>
      <xdr:row>38</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5481300" y="6503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10160</xdr:rowOff>
    </xdr:from>
    <xdr:to>
      <xdr:col>76</xdr:col>
      <xdr:colOff>165100</xdr:colOff>
      <xdr:row>37</xdr:row>
      <xdr:rowOff>111760</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14541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60960</xdr:rowOff>
    </xdr:from>
    <xdr:to>
      <xdr:col>81</xdr:col>
      <xdr:colOff>50800</xdr:colOff>
      <xdr:row>37</xdr:row>
      <xdr:rowOff>160020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4592300" y="640461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1365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60960</xdr:rowOff>
    </xdr:from>
    <xdr:to>
      <xdr:col>76</xdr:col>
      <xdr:colOff>114300</xdr:colOff>
      <xdr:row>37</xdr:row>
      <xdr:rowOff>60960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3703300" y="6404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18" name="n_1ave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19" name="n_2aveValue【認定こども園・幼稚園・保育所】&#10;有形固定資産減価償却率">
          <a:extLst>
            <a:ext uri="{FF2B5EF4-FFF2-40B4-BE49-F238E27FC236}">
              <a16:creationId xmlns:a16="http://schemas.microsoft.com/office/drawing/2014/main" id="{00000000-0008-0000-0100-0000A3010000}"/>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20" name="n_3aveValue【認定こども園・幼稚園・保育所】&#10;有形固定資産減価償却率">
          <a:extLst>
            <a:ext uri="{FF2B5EF4-FFF2-40B4-BE49-F238E27FC236}">
              <a16:creationId xmlns:a16="http://schemas.microsoft.com/office/drawing/2014/main" id="{00000000-0008-0000-0100-0000A4010000}"/>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21" name="n_4aveValue【認定こども園・幼稚園・保育所】&#10;有形固定資産減価償却率">
          <a:extLst>
            <a:ext uri="{FF2B5EF4-FFF2-40B4-BE49-F238E27FC236}">
              <a16:creationId xmlns:a16="http://schemas.microsoft.com/office/drawing/2014/main" id="{00000000-0008-0000-0100-0000A501000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30497</xdr:rowOff>
    </xdr:from>
    <xdr:ext cx="405111" cy="259045"/>
    <xdr:sp macro="" textlink="">
      <xdr:nvSpPr>
        <xdr:cNvPr id="422" name="n_1mainValue【認定こども園・幼稚園・保育所】&#10;有形固定資産減価償却率">
          <a:extLst>
            <a:ext uri="{FF2B5EF4-FFF2-40B4-BE49-F238E27FC236}">
              <a16:creationId xmlns:a16="http://schemas.microsoft.com/office/drawing/2014/main" id="{00000000-0008-0000-0100-0000A6010000}"/>
            </a:ext>
          </a:extLst>
        </xdr:cNvPr>
        <xdr:cNvSpPr txBox="1"/>
      </xdr:nvSpPr>
      <xdr:spPr>
        <a:xfrm>
          <a:off x="15266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423" name="n_2mainValue【認定こども園・幼稚園・保育所】&#10;有形固定資産減価償却率">
          <a:extLst>
            <a:ext uri="{FF2B5EF4-FFF2-40B4-BE49-F238E27FC236}">
              <a16:creationId xmlns:a16="http://schemas.microsoft.com/office/drawing/2014/main" id="{00000000-0008-0000-0100-0000A7010000}"/>
            </a:ext>
          </a:extLst>
        </xdr:cNvPr>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424" name="n_3mainValue【認定こども園・幼稚園・保育所】&#10;有形固定資産減価償却率">
          <a:extLst>
            <a:ext uri="{FF2B5EF4-FFF2-40B4-BE49-F238E27FC236}">
              <a16:creationId xmlns:a16="http://schemas.microsoft.com/office/drawing/2014/main" id="{00000000-0008-0000-0100-0000A8010000}"/>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00000000-0008-0000-0100-0000B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00000000-0008-0000-0100-0000BF01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00000000-0008-0000-0100-0000C1010000}"/>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00000000-0008-0000-0100-0000C3010000}"/>
            </a:ext>
          </a:extLst>
        </xdr:cNvPr>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155702</xdr:rowOff>
    </xdr:from>
    <xdr:to>
      <xdr:col>116</xdr:col>
      <xdr:colOff>114300</xdr:colOff>
      <xdr:row>38</xdr:row>
      <xdr:rowOff>85852</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221107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7129</xdr:rowOff>
    </xdr:from>
    <xdr:ext cx="469744" cy="259045"/>
    <xdr:sp macro="" textlink="">
      <xdr:nvSpPr>
        <xdr:cNvPr id="463" name="【認定こども園・幼稚園・保育所】&#10;一人当たり面積該当値テキスト">
          <a:extLst>
            <a:ext uri="{FF2B5EF4-FFF2-40B4-BE49-F238E27FC236}">
              <a16:creationId xmlns:a16="http://schemas.microsoft.com/office/drawing/2014/main" id="{00000000-0008-0000-0100-0000CF010000}"/>
            </a:ext>
          </a:extLst>
        </xdr:cNvPr>
        <xdr:cNvSpPr txBox="1"/>
      </xdr:nvSpPr>
      <xdr:spPr>
        <a:xfrm>
          <a:off x="22199600"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167132</xdr:rowOff>
    </xdr:from>
    <xdr:to>
      <xdr:col>112</xdr:col>
      <xdr:colOff>38100</xdr:colOff>
      <xdr:row>38</xdr:row>
      <xdr:rowOff>97282</xdr:rowOff>
    </xdr:to>
    <xdr:sp macro="" textlink="">
      <xdr:nvSpPr>
        <xdr:cNvPr id="464" name="楕円 463">
          <a:extLst>
            <a:ext uri="{FF2B5EF4-FFF2-40B4-BE49-F238E27FC236}">
              <a16:creationId xmlns:a16="http://schemas.microsoft.com/office/drawing/2014/main" id="{00000000-0008-0000-0100-0000D0010000}"/>
            </a:ext>
          </a:extLst>
        </xdr:cNvPr>
        <xdr:cNvSpPr/>
      </xdr:nvSpPr>
      <xdr:spPr>
        <a:xfrm>
          <a:off x="21272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35052</xdr:rowOff>
    </xdr:from>
    <xdr:to>
      <xdr:col>116</xdr:col>
      <xdr:colOff>63500</xdr:colOff>
      <xdr:row>38</xdr:row>
      <xdr:rowOff>46482</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21323300" y="65501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xdr:rowOff>
    </xdr:from>
    <xdr:to>
      <xdr:col>107</xdr:col>
      <xdr:colOff>101600</xdr:colOff>
      <xdr:row>38</xdr:row>
      <xdr:rowOff>117856</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20383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46482</xdr:rowOff>
    </xdr:from>
    <xdr:to>
      <xdr:col>111</xdr:col>
      <xdr:colOff>177800</xdr:colOff>
      <xdr:row>38</xdr:row>
      <xdr:rowOff>67056</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flipV="1">
          <a:off x="20434300" y="656158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23114</xdr:rowOff>
    </xdr:from>
    <xdr:to>
      <xdr:col>102</xdr:col>
      <xdr:colOff>165100</xdr:colOff>
      <xdr:row>38</xdr:row>
      <xdr:rowOff>124714</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19494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67056</xdr:rowOff>
    </xdr:from>
    <xdr:to>
      <xdr:col>107</xdr:col>
      <xdr:colOff>50800</xdr:colOff>
      <xdr:row>38</xdr:row>
      <xdr:rowOff>73914</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9545300" y="65821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70" name="n_1ave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71" name="n_2aveValue【認定こども園・幼稚園・保育所】&#10;一人当たり面積">
          <a:extLst>
            <a:ext uri="{FF2B5EF4-FFF2-40B4-BE49-F238E27FC236}">
              <a16:creationId xmlns:a16="http://schemas.microsoft.com/office/drawing/2014/main" id="{00000000-0008-0000-0100-0000D7010000}"/>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72" name="n_3aveValue【認定こども園・幼稚園・保育所】&#10;一人当たり面積">
          <a:extLst>
            <a:ext uri="{FF2B5EF4-FFF2-40B4-BE49-F238E27FC236}">
              <a16:creationId xmlns:a16="http://schemas.microsoft.com/office/drawing/2014/main" id="{00000000-0008-0000-0100-0000D8010000}"/>
            </a:ext>
          </a:extLst>
        </xdr:cNvPr>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73" name="n_4aveValue【認定こども園・幼稚園・保育所】&#10;一人当たり面積">
          <a:extLst>
            <a:ext uri="{FF2B5EF4-FFF2-40B4-BE49-F238E27FC236}">
              <a16:creationId xmlns:a16="http://schemas.microsoft.com/office/drawing/2014/main" id="{00000000-0008-0000-0100-0000D9010000}"/>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113809</xdr:rowOff>
    </xdr:from>
    <xdr:ext cx="469744" cy="259045"/>
    <xdr:sp macro="" textlink="">
      <xdr:nvSpPr>
        <xdr:cNvPr id="474" name="n_1mainValue【認定こども園・幼稚園・保育所】&#10;一人当たり面積">
          <a:extLst>
            <a:ext uri="{FF2B5EF4-FFF2-40B4-BE49-F238E27FC236}">
              <a16:creationId xmlns:a16="http://schemas.microsoft.com/office/drawing/2014/main" id="{00000000-0008-0000-0100-0000DA010000}"/>
            </a:ext>
          </a:extLst>
        </xdr:cNvPr>
        <xdr:cNvSpPr txBox="1"/>
      </xdr:nvSpPr>
      <xdr:spPr>
        <a:xfrm>
          <a:off x="210757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475" name="n_2mainValue【認定こども園・幼稚園・保育所】&#10;一人当たり面積">
          <a:extLst>
            <a:ext uri="{FF2B5EF4-FFF2-40B4-BE49-F238E27FC236}">
              <a16:creationId xmlns:a16="http://schemas.microsoft.com/office/drawing/2014/main" id="{00000000-0008-0000-0100-0000DB010000}"/>
            </a:ext>
          </a:extLst>
        </xdr:cNvPr>
        <xdr:cNvSpPr txBox="1"/>
      </xdr:nvSpPr>
      <xdr:spPr>
        <a:xfrm>
          <a:off x="20199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141241</xdr:rowOff>
    </xdr:from>
    <xdr:ext cx="469744" cy="259045"/>
    <xdr:sp macro="" textlink="">
      <xdr:nvSpPr>
        <xdr:cNvPr id="476" name="n_3mainValue【認定こども園・幼稚園・保育所】&#10;一人当たり面積">
          <a:extLst>
            <a:ext uri="{FF2B5EF4-FFF2-40B4-BE49-F238E27FC236}">
              <a16:creationId xmlns:a16="http://schemas.microsoft.com/office/drawing/2014/main" id="{00000000-0008-0000-0100-0000DC010000}"/>
            </a:ext>
          </a:extLst>
        </xdr:cNvPr>
        <xdr:cNvSpPr txBox="1"/>
      </xdr:nvSpPr>
      <xdr:spPr>
        <a:xfrm>
          <a:off x="193104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a:extLst>
            <a:ext uri="{FF2B5EF4-FFF2-40B4-BE49-F238E27FC236}">
              <a16:creationId xmlns:a16="http://schemas.microsoft.com/office/drawing/2014/main" id="{00000000-0008-0000-0100-0000F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4" name="【学校施設】&#10;有形固定資産減価償却率最小値テキスト">
          <a:extLst>
            <a:ext uri="{FF2B5EF4-FFF2-40B4-BE49-F238E27FC236}">
              <a16:creationId xmlns:a16="http://schemas.microsoft.com/office/drawing/2014/main" id="{00000000-0008-0000-0100-0000F8010000}"/>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6" name="【学校施設】&#10;有形固定資産減価償却率最大値テキスト">
          <a:extLst>
            <a:ext uri="{FF2B5EF4-FFF2-40B4-BE49-F238E27FC236}">
              <a16:creationId xmlns:a16="http://schemas.microsoft.com/office/drawing/2014/main" id="{00000000-0008-0000-0100-0000FA010000}"/>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8" name="【学校施設】&#10;有形固定資産減価償却率平均値テキスト">
          <a:extLst>
            <a:ext uri="{FF2B5EF4-FFF2-40B4-BE49-F238E27FC236}">
              <a16:creationId xmlns:a16="http://schemas.microsoft.com/office/drawing/2014/main" id="{00000000-0008-0000-0100-0000FC010000}"/>
            </a:ext>
          </a:extLst>
        </xdr:cNvPr>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9" name="フローチャート: 判断 508">
          <a:extLst>
            <a:ext uri="{FF2B5EF4-FFF2-40B4-BE49-F238E27FC236}">
              <a16:creationId xmlns:a16="http://schemas.microsoft.com/office/drawing/2014/main" id="{00000000-0008-0000-0100-0000FD01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10" name="フローチャート: 判断 509">
          <a:extLst>
            <a:ext uri="{FF2B5EF4-FFF2-40B4-BE49-F238E27FC236}">
              <a16:creationId xmlns:a16="http://schemas.microsoft.com/office/drawing/2014/main" id="{00000000-0008-0000-0100-0000FE01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12" name="フローチャート: 判断 511">
          <a:extLst>
            <a:ext uri="{FF2B5EF4-FFF2-40B4-BE49-F238E27FC236}">
              <a16:creationId xmlns:a16="http://schemas.microsoft.com/office/drawing/2014/main" id="{00000000-0008-0000-0100-000000020000}"/>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520" name="【学校施設】&#10;有形固定資産減価償却率該当値テキスト">
          <a:extLst>
            <a:ext uri="{FF2B5EF4-FFF2-40B4-BE49-F238E27FC236}">
              <a16:creationId xmlns:a16="http://schemas.microsoft.com/office/drawing/2014/main" id="{00000000-0008-0000-0100-000008020000}"/>
            </a:ext>
          </a:extLst>
        </xdr:cNvPr>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4899</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15481300" y="104568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23" name="楕円 522">
          <a:extLst>
            <a:ext uri="{FF2B5EF4-FFF2-40B4-BE49-F238E27FC236}">
              <a16:creationId xmlns:a16="http://schemas.microsoft.com/office/drawing/2014/main" id="{00000000-0008-0000-0100-00000B020000}"/>
            </a:ext>
          </a:extLst>
        </xdr:cNvPr>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155122</xdr:rowOff>
    </xdr:from>
    <xdr:to>
      <xdr:col>81</xdr:col>
      <xdr:colOff>50800</xdr:colOff>
      <xdr:row>61</xdr:row>
      <xdr:rowOff>4899</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4592300" y="10270672"/>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365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59</xdr:row>
      <xdr:rowOff>155122</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3703300" y="10270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27" name="n_1aveValue【学校施設】&#10;有形固定資産減価償却率">
          <a:extLst>
            <a:ext uri="{FF2B5EF4-FFF2-40B4-BE49-F238E27FC236}">
              <a16:creationId xmlns:a16="http://schemas.microsoft.com/office/drawing/2014/main" id="{00000000-0008-0000-0100-00000F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28" name="n_2aveValue【学校施設】&#10;有形固定資産減価償却率">
          <a:extLst>
            <a:ext uri="{FF2B5EF4-FFF2-40B4-BE49-F238E27FC236}">
              <a16:creationId xmlns:a16="http://schemas.microsoft.com/office/drawing/2014/main" id="{00000000-0008-0000-0100-000010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29" name="n_3aveValue【学校施設】&#10;有形固定資産減価償却率">
          <a:extLst>
            <a:ext uri="{FF2B5EF4-FFF2-40B4-BE49-F238E27FC236}">
              <a16:creationId xmlns:a16="http://schemas.microsoft.com/office/drawing/2014/main" id="{00000000-0008-0000-0100-000011020000}"/>
            </a:ext>
          </a:extLst>
        </xdr:cNvPr>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30" name="n_4aveValue【学校施設】&#10;有形固定資産減価償却率">
          <a:extLst>
            <a:ext uri="{FF2B5EF4-FFF2-40B4-BE49-F238E27FC236}">
              <a16:creationId xmlns:a16="http://schemas.microsoft.com/office/drawing/2014/main" id="{00000000-0008-0000-0100-000012020000}"/>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531" name="n_1mainValue【学校施設】&#10;有形固定資産減価償却率">
          <a:extLst>
            <a:ext uri="{FF2B5EF4-FFF2-40B4-BE49-F238E27FC236}">
              <a16:creationId xmlns:a16="http://schemas.microsoft.com/office/drawing/2014/main" id="{00000000-0008-0000-0100-000013020000}"/>
            </a:ext>
          </a:extLst>
        </xdr:cNvPr>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32" name="n_2mainValue【学校施設】&#10;有形固定資産減価償却率">
          <a:extLst>
            <a:ext uri="{FF2B5EF4-FFF2-40B4-BE49-F238E27FC236}">
              <a16:creationId xmlns:a16="http://schemas.microsoft.com/office/drawing/2014/main" id="{00000000-0008-0000-0100-000014020000}"/>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25599</xdr:rowOff>
    </xdr:from>
    <xdr:ext cx="405111" cy="259045"/>
    <xdr:sp macro="" textlink="">
      <xdr:nvSpPr>
        <xdr:cNvPr id="533" name="n_3mainValue【学校施設】&#10;有形固定資産減価償却率">
          <a:extLst>
            <a:ext uri="{FF2B5EF4-FFF2-40B4-BE49-F238E27FC236}">
              <a16:creationId xmlns:a16="http://schemas.microsoft.com/office/drawing/2014/main" id="{00000000-0008-0000-0100-000015020000}"/>
            </a:ext>
          </a:extLst>
        </xdr:cNvPr>
        <xdr:cNvSpPr txBox="1"/>
      </xdr:nvSpPr>
      <xdr:spPr>
        <a:xfrm>
          <a:off x="13500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a:extLst>
            <a:ext uri="{FF2B5EF4-FFF2-40B4-BE49-F238E27FC236}">
              <a16:creationId xmlns:a16="http://schemas.microsoft.com/office/drawing/2014/main" id="{00000000-0008-0000-0100-00002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55" name="【学校施設】&#10;一人当たり面積最小値テキスト">
          <a:extLst>
            <a:ext uri="{FF2B5EF4-FFF2-40B4-BE49-F238E27FC236}">
              <a16:creationId xmlns:a16="http://schemas.microsoft.com/office/drawing/2014/main" id="{00000000-0008-0000-0100-00002B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7" name="【学校施設】&#10;一人当たり面積最大値テキスト">
          <a:extLst>
            <a:ext uri="{FF2B5EF4-FFF2-40B4-BE49-F238E27FC236}">
              <a16:creationId xmlns:a16="http://schemas.microsoft.com/office/drawing/2014/main" id="{00000000-0008-0000-0100-00002D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59" name="【学校施設】&#10;一人当たり面積平均値テキスト">
          <a:extLst>
            <a:ext uri="{FF2B5EF4-FFF2-40B4-BE49-F238E27FC236}">
              <a16:creationId xmlns:a16="http://schemas.microsoft.com/office/drawing/2014/main" id="{00000000-0008-0000-0100-00002F020000}"/>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63" name="フローチャート: 判断 562">
          <a:extLst>
            <a:ext uri="{FF2B5EF4-FFF2-40B4-BE49-F238E27FC236}">
              <a16:creationId xmlns:a16="http://schemas.microsoft.com/office/drawing/2014/main" id="{00000000-0008-0000-0100-000033020000}"/>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4" name="フローチャート: 判断 563">
          <a:extLst>
            <a:ext uri="{FF2B5EF4-FFF2-40B4-BE49-F238E27FC236}">
              <a16:creationId xmlns:a16="http://schemas.microsoft.com/office/drawing/2014/main" id="{00000000-0008-0000-0100-000034020000}"/>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9207</xdr:rowOff>
    </xdr:from>
    <xdr:to>
      <xdr:col>116</xdr:col>
      <xdr:colOff>114300</xdr:colOff>
      <xdr:row>57</xdr:row>
      <xdr:rowOff>110807</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22110700" y="97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32084</xdr:rowOff>
    </xdr:from>
    <xdr:ext cx="469744" cy="259045"/>
    <xdr:sp macro="" textlink="">
      <xdr:nvSpPr>
        <xdr:cNvPr id="571" name="【学校施設】&#10;一人当たり面積該当値テキスト">
          <a:extLst>
            <a:ext uri="{FF2B5EF4-FFF2-40B4-BE49-F238E27FC236}">
              <a16:creationId xmlns:a16="http://schemas.microsoft.com/office/drawing/2014/main" id="{00000000-0008-0000-0100-00003B020000}"/>
            </a:ext>
          </a:extLst>
        </xdr:cNvPr>
        <xdr:cNvSpPr txBox="1"/>
      </xdr:nvSpPr>
      <xdr:spPr>
        <a:xfrm>
          <a:off x="22199600" y="963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40069</xdr:rowOff>
    </xdr:from>
    <xdr:to>
      <xdr:col>112</xdr:col>
      <xdr:colOff>38100</xdr:colOff>
      <xdr:row>57</xdr:row>
      <xdr:rowOff>141669</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21272500" y="98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60007</xdr:rowOff>
    </xdr:from>
    <xdr:to>
      <xdr:col>116</xdr:col>
      <xdr:colOff>63500</xdr:colOff>
      <xdr:row>57</xdr:row>
      <xdr:rowOff>90869</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21323300" y="9832657"/>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52070</xdr:rowOff>
    </xdr:from>
    <xdr:to>
      <xdr:col>107</xdr:col>
      <xdr:colOff>101600</xdr:colOff>
      <xdr:row>57</xdr:row>
      <xdr:rowOff>153670</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2038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90869</xdr:rowOff>
    </xdr:from>
    <xdr:to>
      <xdr:col>111</xdr:col>
      <xdr:colOff>177800</xdr:colOff>
      <xdr:row>57</xdr:row>
      <xdr:rowOff>102870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0434300" y="9863519"/>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75502</xdr:rowOff>
    </xdr:from>
    <xdr:to>
      <xdr:col>102</xdr:col>
      <xdr:colOff>165100</xdr:colOff>
      <xdr:row>58</xdr:row>
      <xdr:rowOff>5652</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9494500" y="98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102870</xdr:rowOff>
    </xdr:from>
    <xdr:to>
      <xdr:col>107</xdr:col>
      <xdr:colOff>50800</xdr:colOff>
      <xdr:row>57</xdr:row>
      <xdr:rowOff>126302</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19545300" y="9875520"/>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78" name="n_1aveValue【学校施設】&#10;一人当たり面積">
          <a:extLst>
            <a:ext uri="{FF2B5EF4-FFF2-40B4-BE49-F238E27FC236}">
              <a16:creationId xmlns:a16="http://schemas.microsoft.com/office/drawing/2014/main" id="{00000000-0008-0000-0100-000042020000}"/>
            </a:ext>
          </a:extLst>
        </xdr:cNvPr>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79" name="n_2aveValue【学校施設】&#10;一人当たり面積">
          <a:extLst>
            <a:ext uri="{FF2B5EF4-FFF2-40B4-BE49-F238E27FC236}">
              <a16:creationId xmlns:a16="http://schemas.microsoft.com/office/drawing/2014/main" id="{00000000-0008-0000-0100-000043020000}"/>
            </a:ext>
          </a:extLst>
        </xdr:cNvPr>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580" name="n_3aveValue【学校施設】&#10;一人当たり面積">
          <a:extLst>
            <a:ext uri="{FF2B5EF4-FFF2-40B4-BE49-F238E27FC236}">
              <a16:creationId xmlns:a16="http://schemas.microsoft.com/office/drawing/2014/main" id="{00000000-0008-0000-0100-000044020000}"/>
            </a:ext>
          </a:extLst>
        </xdr:cNvPr>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81" name="n_4aveValue【学校施設】&#10;一人当たり面積">
          <a:extLst>
            <a:ext uri="{FF2B5EF4-FFF2-40B4-BE49-F238E27FC236}">
              <a16:creationId xmlns:a16="http://schemas.microsoft.com/office/drawing/2014/main" id="{00000000-0008-0000-0100-000045020000}"/>
            </a:ext>
          </a:extLst>
        </xdr:cNvPr>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158196</xdr:rowOff>
    </xdr:from>
    <xdr:ext cx="469744" cy="259045"/>
    <xdr:sp macro="" textlink="">
      <xdr:nvSpPr>
        <xdr:cNvPr id="582" name="n_1mainValue【学校施設】&#10;一人当たり面積">
          <a:extLst>
            <a:ext uri="{FF2B5EF4-FFF2-40B4-BE49-F238E27FC236}">
              <a16:creationId xmlns:a16="http://schemas.microsoft.com/office/drawing/2014/main" id="{00000000-0008-0000-0100-000046020000}"/>
            </a:ext>
          </a:extLst>
        </xdr:cNvPr>
        <xdr:cNvSpPr txBox="1"/>
      </xdr:nvSpPr>
      <xdr:spPr>
        <a:xfrm>
          <a:off x="21075727" y="958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170197</xdr:rowOff>
    </xdr:from>
    <xdr:ext cx="469744" cy="259045"/>
    <xdr:sp macro="" textlink="">
      <xdr:nvSpPr>
        <xdr:cNvPr id="583" name="n_2mainValue【学校施設】&#10;一人当たり面積">
          <a:extLst>
            <a:ext uri="{FF2B5EF4-FFF2-40B4-BE49-F238E27FC236}">
              <a16:creationId xmlns:a16="http://schemas.microsoft.com/office/drawing/2014/main" id="{00000000-0008-0000-0100-000047020000}"/>
            </a:ext>
          </a:extLst>
        </xdr:cNvPr>
        <xdr:cNvSpPr txBox="1"/>
      </xdr:nvSpPr>
      <xdr:spPr>
        <a:xfrm>
          <a:off x="201994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22179</xdr:rowOff>
    </xdr:from>
    <xdr:ext cx="469744" cy="259045"/>
    <xdr:sp macro="" textlink="">
      <xdr:nvSpPr>
        <xdr:cNvPr id="584" name="n_3mainValue【学校施設】&#10;一人当たり面積">
          <a:extLst>
            <a:ext uri="{FF2B5EF4-FFF2-40B4-BE49-F238E27FC236}">
              <a16:creationId xmlns:a16="http://schemas.microsoft.com/office/drawing/2014/main" id="{00000000-0008-0000-0100-000048020000}"/>
            </a:ext>
          </a:extLst>
        </xdr:cNvPr>
        <xdr:cNvSpPr txBox="1"/>
      </xdr:nvSpPr>
      <xdr:spPr>
        <a:xfrm>
          <a:off x="19310427" y="962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a:extLst>
            <a:ext uri="{FF2B5EF4-FFF2-40B4-BE49-F238E27FC236}">
              <a16:creationId xmlns:a16="http://schemas.microsoft.com/office/drawing/2014/main" id="{00000000-0008-0000-0100-00006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10" name="【児童館】&#10;有形固定資産減価償却率最小値テキスト">
          <a:extLst>
            <a:ext uri="{FF2B5EF4-FFF2-40B4-BE49-F238E27FC236}">
              <a16:creationId xmlns:a16="http://schemas.microsoft.com/office/drawing/2014/main" id="{00000000-0008-0000-0100-000062020000}"/>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12" name="【児童館】&#10;有形固定資産減価償却率最大値テキスト">
          <a:extLst>
            <a:ext uri="{FF2B5EF4-FFF2-40B4-BE49-F238E27FC236}">
              <a16:creationId xmlns:a16="http://schemas.microsoft.com/office/drawing/2014/main" id="{00000000-0008-0000-0100-000064020000}"/>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14" name="【児童館】&#10;有形固定資産減価償却率平均値テキスト">
          <a:extLst>
            <a:ext uri="{FF2B5EF4-FFF2-40B4-BE49-F238E27FC236}">
              <a16:creationId xmlns:a16="http://schemas.microsoft.com/office/drawing/2014/main" id="{00000000-0008-0000-0100-000066020000}"/>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xdr:rowOff>
    </xdr:from>
    <xdr:to>
      <xdr:col>85</xdr:col>
      <xdr:colOff>177800</xdr:colOff>
      <xdr:row>80</xdr:row>
      <xdr:rowOff>117475</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6268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38752</xdr:rowOff>
    </xdr:from>
    <xdr:ext cx="405111" cy="259045"/>
    <xdr:sp macro="" textlink="">
      <xdr:nvSpPr>
        <xdr:cNvPr id="626" name="【児童館】&#10;有形固定資産減価償却率該当値テキスト">
          <a:extLst>
            <a:ext uri="{FF2B5EF4-FFF2-40B4-BE49-F238E27FC236}">
              <a16:creationId xmlns:a16="http://schemas.microsoft.com/office/drawing/2014/main" id="{00000000-0008-0000-0100-000072020000}"/>
            </a:ext>
          </a:extLst>
        </xdr:cNvPr>
        <xdr:cNvSpPr txBox="1"/>
      </xdr:nvSpPr>
      <xdr:spPr>
        <a:xfrm>
          <a:off x="16357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66675</xdr:rowOff>
    </xdr:from>
    <xdr:to>
      <xdr:col>85</xdr:col>
      <xdr:colOff>127000</xdr:colOff>
      <xdr:row>80</xdr:row>
      <xdr:rowOff>160020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5481300" y="1378267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48261</xdr:rowOff>
    </xdr:from>
    <xdr:to>
      <xdr:col>76</xdr:col>
      <xdr:colOff>165100</xdr:colOff>
      <xdr:row>82</xdr:row>
      <xdr:rowOff>149861</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14541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82</xdr:row>
      <xdr:rowOff>99061</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14592300" y="138760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48261</xdr:rowOff>
    </xdr:from>
    <xdr:to>
      <xdr:col>72</xdr:col>
      <xdr:colOff>38100</xdr:colOff>
      <xdr:row>82</xdr:row>
      <xdr:rowOff>149861</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3652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99061</xdr:rowOff>
    </xdr:from>
    <xdr:to>
      <xdr:col>76</xdr:col>
      <xdr:colOff>114300</xdr:colOff>
      <xdr:row>82</xdr:row>
      <xdr:rowOff>99061</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3703300" y="1415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1922</xdr:rowOff>
    </xdr:from>
    <xdr:ext cx="405111" cy="259045"/>
    <xdr:sp macro="" textlink="">
      <xdr:nvSpPr>
        <xdr:cNvPr id="633" name="n_1aveValue【児童館】&#10;有形固定資産減価償却率">
          <a:extLst>
            <a:ext uri="{FF2B5EF4-FFF2-40B4-BE49-F238E27FC236}">
              <a16:creationId xmlns:a16="http://schemas.microsoft.com/office/drawing/2014/main" id="{00000000-0008-0000-0100-000079020000}"/>
            </a:ext>
          </a:extLst>
        </xdr:cNvPr>
        <xdr:cNvSpPr txBox="1"/>
      </xdr:nvSpPr>
      <xdr:spPr>
        <a:xfrm>
          <a:off x="15266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34" name="n_2aveValue【児童館】&#10;有形固定資産減価償却率">
          <a:extLst>
            <a:ext uri="{FF2B5EF4-FFF2-40B4-BE49-F238E27FC236}">
              <a16:creationId xmlns:a16="http://schemas.microsoft.com/office/drawing/2014/main" id="{00000000-0008-0000-0100-00007A020000}"/>
            </a:ext>
          </a:extLst>
        </xdr:cNvPr>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35" name="n_3aveValue【児童館】&#10;有形固定資産減価償却率">
          <a:extLst>
            <a:ext uri="{FF2B5EF4-FFF2-40B4-BE49-F238E27FC236}">
              <a16:creationId xmlns:a16="http://schemas.microsoft.com/office/drawing/2014/main" id="{00000000-0008-0000-0100-00007B020000}"/>
            </a:ext>
          </a:extLst>
        </xdr:cNvPr>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36" name="n_4aveValue【児童館】&#10;有形固定資産減価償却率">
          <a:extLst>
            <a:ext uri="{FF2B5EF4-FFF2-40B4-BE49-F238E27FC236}">
              <a16:creationId xmlns:a16="http://schemas.microsoft.com/office/drawing/2014/main" id="{00000000-0008-0000-0100-00007C020000}"/>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637" name="n_1mainValue【児童館】&#10;有形固定資産減価償却率">
          <a:extLst>
            <a:ext uri="{FF2B5EF4-FFF2-40B4-BE49-F238E27FC236}">
              <a16:creationId xmlns:a16="http://schemas.microsoft.com/office/drawing/2014/main" id="{00000000-0008-0000-0100-00007D020000}"/>
            </a:ext>
          </a:extLst>
        </xdr:cNvPr>
        <xdr:cNvSpPr txBox="1"/>
      </xdr:nvSpPr>
      <xdr:spPr>
        <a:xfrm>
          <a:off x="15266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140988</xdr:rowOff>
    </xdr:from>
    <xdr:ext cx="405111" cy="259045"/>
    <xdr:sp macro="" textlink="">
      <xdr:nvSpPr>
        <xdr:cNvPr id="638" name="n_2mainValue【児童館】&#10;有形固定資産減価償却率">
          <a:extLst>
            <a:ext uri="{FF2B5EF4-FFF2-40B4-BE49-F238E27FC236}">
              <a16:creationId xmlns:a16="http://schemas.microsoft.com/office/drawing/2014/main" id="{00000000-0008-0000-0100-00007E020000}"/>
            </a:ext>
          </a:extLst>
        </xdr:cNvPr>
        <xdr:cNvSpPr txBox="1"/>
      </xdr:nvSpPr>
      <xdr:spPr>
        <a:xfrm>
          <a:off x="14389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140988</xdr:rowOff>
    </xdr:from>
    <xdr:ext cx="405111" cy="259045"/>
    <xdr:sp macro="" textlink="">
      <xdr:nvSpPr>
        <xdr:cNvPr id="639" name="n_3mainValue【児童館】&#10;有形固定資産減価償却率">
          <a:extLst>
            <a:ext uri="{FF2B5EF4-FFF2-40B4-BE49-F238E27FC236}">
              <a16:creationId xmlns:a16="http://schemas.microsoft.com/office/drawing/2014/main" id="{00000000-0008-0000-0100-00007F020000}"/>
            </a:ext>
          </a:extLst>
        </xdr:cNvPr>
        <xdr:cNvSpPr txBox="1"/>
      </xdr:nvSpPr>
      <xdr:spPr>
        <a:xfrm>
          <a:off x="13500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a:extLst>
            <a:ext uri="{FF2B5EF4-FFF2-40B4-BE49-F238E27FC236}">
              <a16:creationId xmlns:a16="http://schemas.microsoft.com/office/drawing/2014/main" id="{00000000-0008-0000-0100-00009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4" name="【児童館】&#10;一人当たり面積最小値テキスト">
          <a:extLst>
            <a:ext uri="{FF2B5EF4-FFF2-40B4-BE49-F238E27FC236}">
              <a16:creationId xmlns:a16="http://schemas.microsoft.com/office/drawing/2014/main" id="{00000000-0008-0000-0100-000098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66" name="【児童館】&#10;一人当たり面積最大値テキスト">
          <a:extLst>
            <a:ext uri="{FF2B5EF4-FFF2-40B4-BE49-F238E27FC236}">
              <a16:creationId xmlns:a16="http://schemas.microsoft.com/office/drawing/2014/main" id="{00000000-0008-0000-0100-00009A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68" name="【児童館】&#10;一人当たり面積平均値テキスト">
          <a:extLst>
            <a:ext uri="{FF2B5EF4-FFF2-40B4-BE49-F238E27FC236}">
              <a16:creationId xmlns:a16="http://schemas.microsoft.com/office/drawing/2014/main" id="{00000000-0008-0000-0100-00009C02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22110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80" name="【児童館】&#10;一人当たり面積該当値テキスト">
          <a:extLst>
            <a:ext uri="{FF2B5EF4-FFF2-40B4-BE49-F238E27FC236}">
              <a16:creationId xmlns:a16="http://schemas.microsoft.com/office/drawing/2014/main" id="{00000000-0008-0000-0100-0000A8020000}"/>
            </a:ext>
          </a:extLst>
        </xdr:cNvPr>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88900</xdr:rowOff>
    </xdr:from>
    <xdr:to>
      <xdr:col>112</xdr:col>
      <xdr:colOff>38100</xdr:colOff>
      <xdr:row>85</xdr:row>
      <xdr:rowOff>19050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21272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127000</xdr:rowOff>
    </xdr:from>
    <xdr:to>
      <xdr:col>116</xdr:col>
      <xdr:colOff>63500</xdr:colOff>
      <xdr:row>84</xdr:row>
      <xdr:rowOff>139700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21323300" y="1452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146050</xdr:rowOff>
    </xdr:from>
    <xdr:to>
      <xdr:col>107</xdr:col>
      <xdr:colOff>101600</xdr:colOff>
      <xdr:row>82</xdr:row>
      <xdr:rowOff>76200</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20383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25400</xdr:rowOff>
    </xdr:from>
    <xdr:to>
      <xdr:col>111</xdr:col>
      <xdr:colOff>177800</xdr:colOff>
      <xdr:row>84</xdr:row>
      <xdr:rowOff>139700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0434300" y="140843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25400</xdr:rowOff>
    </xdr:from>
    <xdr:to>
      <xdr:col>107</xdr:col>
      <xdr:colOff>50800</xdr:colOff>
      <xdr:row>82</xdr:row>
      <xdr:rowOff>38100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19545300" y="1408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687" name="n_1aveValue【児童館】&#10;一人当たり面積">
          <a:extLst>
            <a:ext uri="{FF2B5EF4-FFF2-40B4-BE49-F238E27FC236}">
              <a16:creationId xmlns:a16="http://schemas.microsoft.com/office/drawing/2014/main" id="{00000000-0008-0000-0100-0000AF020000}"/>
            </a:ext>
          </a:extLst>
        </xdr:cNvPr>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88" name="n_2aveValue【児童館】&#10;一人当たり面積">
          <a:extLst>
            <a:ext uri="{FF2B5EF4-FFF2-40B4-BE49-F238E27FC236}">
              <a16:creationId xmlns:a16="http://schemas.microsoft.com/office/drawing/2014/main" id="{00000000-0008-0000-0100-0000B0020000}"/>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689" name="n_3aveValue【児童館】&#10;一人当たり面積">
          <a:extLst>
            <a:ext uri="{FF2B5EF4-FFF2-40B4-BE49-F238E27FC236}">
              <a16:creationId xmlns:a16="http://schemas.microsoft.com/office/drawing/2014/main" id="{00000000-0008-0000-0100-0000B1020000}"/>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690" name="n_4aveValue【児童館】&#10;一人当たり面積">
          <a:extLst>
            <a:ext uri="{FF2B5EF4-FFF2-40B4-BE49-F238E27FC236}">
              <a16:creationId xmlns:a16="http://schemas.microsoft.com/office/drawing/2014/main" id="{00000000-0008-0000-0100-0000B2020000}"/>
            </a:ext>
          </a:extLst>
        </xdr:cNvPr>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10177</xdr:rowOff>
    </xdr:from>
    <xdr:ext cx="469744" cy="259045"/>
    <xdr:sp macro="" textlink="">
      <xdr:nvSpPr>
        <xdr:cNvPr id="691" name="n_1mainValue【児童館】&#10;一人当たり面積">
          <a:extLst>
            <a:ext uri="{FF2B5EF4-FFF2-40B4-BE49-F238E27FC236}">
              <a16:creationId xmlns:a16="http://schemas.microsoft.com/office/drawing/2014/main" id="{00000000-0008-0000-0100-0000B3020000}"/>
            </a:ext>
          </a:extLst>
        </xdr:cNvPr>
        <xdr:cNvSpPr txBox="1"/>
      </xdr:nvSpPr>
      <xdr:spPr>
        <a:xfrm>
          <a:off x="21075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92727</xdr:rowOff>
    </xdr:from>
    <xdr:ext cx="469744" cy="259045"/>
    <xdr:sp macro="" textlink="">
      <xdr:nvSpPr>
        <xdr:cNvPr id="692" name="n_2mainValue【児童館】&#10;一人当たり面積">
          <a:extLst>
            <a:ext uri="{FF2B5EF4-FFF2-40B4-BE49-F238E27FC236}">
              <a16:creationId xmlns:a16="http://schemas.microsoft.com/office/drawing/2014/main" id="{00000000-0008-0000-0100-0000B4020000}"/>
            </a:ext>
          </a:extLst>
        </xdr:cNvPr>
        <xdr:cNvSpPr txBox="1"/>
      </xdr:nvSpPr>
      <xdr:spPr>
        <a:xfrm>
          <a:off x="201994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693" name="n_3mainValue【児童館】&#10;一人当たり面積">
          <a:extLst>
            <a:ext uri="{FF2B5EF4-FFF2-40B4-BE49-F238E27FC236}">
              <a16:creationId xmlns:a16="http://schemas.microsoft.com/office/drawing/2014/main" id="{00000000-0008-0000-0100-0000B5020000}"/>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公民館】&#10;有形固定資産減価償却率グラフ枠">
          <a:extLst>
            <a:ext uri="{FF2B5EF4-FFF2-40B4-BE49-F238E27FC236}">
              <a16:creationId xmlns:a16="http://schemas.microsoft.com/office/drawing/2014/main" id="{00000000-0008-0000-0100-0000C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17" name="【公民館】&#10;有形固定資産減価償却率最小値テキスト">
          <a:extLst>
            <a:ext uri="{FF2B5EF4-FFF2-40B4-BE49-F238E27FC236}">
              <a16:creationId xmlns:a16="http://schemas.microsoft.com/office/drawing/2014/main" id="{00000000-0008-0000-0100-0000CD020000}"/>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19" name="【公民館】&#10;有形固定資産減価償却率最大値テキスト">
          <a:extLst>
            <a:ext uri="{FF2B5EF4-FFF2-40B4-BE49-F238E27FC236}">
              <a16:creationId xmlns:a16="http://schemas.microsoft.com/office/drawing/2014/main" id="{00000000-0008-0000-0100-0000CF020000}"/>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21" name="【公民館】&#10;有形固定資産減価償却率平均値テキスト">
          <a:extLst>
            <a:ext uri="{FF2B5EF4-FFF2-40B4-BE49-F238E27FC236}">
              <a16:creationId xmlns:a16="http://schemas.microsoft.com/office/drawing/2014/main" id="{00000000-0008-0000-0100-0000D102000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18542</xdr:rowOff>
    </xdr:from>
    <xdr:to>
      <xdr:col>85</xdr:col>
      <xdr:colOff>177800</xdr:colOff>
      <xdr:row>106</xdr:row>
      <xdr:rowOff>120142</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6268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168419</xdr:rowOff>
    </xdr:from>
    <xdr:ext cx="405111" cy="259045"/>
    <xdr:sp macro="" textlink="">
      <xdr:nvSpPr>
        <xdr:cNvPr id="733" name="【公民館】&#10;有形固定資産減価償却率該当値テキスト">
          <a:extLst>
            <a:ext uri="{FF2B5EF4-FFF2-40B4-BE49-F238E27FC236}">
              <a16:creationId xmlns:a16="http://schemas.microsoft.com/office/drawing/2014/main" id="{00000000-0008-0000-0100-0000DD020000}"/>
            </a:ext>
          </a:extLst>
        </xdr:cNvPr>
        <xdr:cNvSpPr txBox="1"/>
      </xdr:nvSpPr>
      <xdr:spPr>
        <a:xfrm>
          <a:off x="16357600" y="1817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146558</xdr:rowOff>
    </xdr:from>
    <xdr:to>
      <xdr:col>81</xdr:col>
      <xdr:colOff>101600</xdr:colOff>
      <xdr:row>106</xdr:row>
      <xdr:rowOff>76708</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5430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25908</xdr:rowOff>
    </xdr:from>
    <xdr:to>
      <xdr:col>85</xdr:col>
      <xdr:colOff>127000</xdr:colOff>
      <xdr:row>106</xdr:row>
      <xdr:rowOff>69342</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5481300" y="181996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155702</xdr:rowOff>
    </xdr:from>
    <xdr:to>
      <xdr:col>76</xdr:col>
      <xdr:colOff>165100</xdr:colOff>
      <xdr:row>104</xdr:row>
      <xdr:rowOff>85852</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14541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35052</xdr:rowOff>
    </xdr:from>
    <xdr:to>
      <xdr:col>81</xdr:col>
      <xdr:colOff>50800</xdr:colOff>
      <xdr:row>106</xdr:row>
      <xdr:rowOff>25908</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4592300" y="1786585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121413</xdr:rowOff>
    </xdr:from>
    <xdr:to>
      <xdr:col>72</xdr:col>
      <xdr:colOff>38100</xdr:colOff>
      <xdr:row>103</xdr:row>
      <xdr:rowOff>51563</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13652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763</xdr:rowOff>
    </xdr:from>
    <xdr:to>
      <xdr:col>76</xdr:col>
      <xdr:colOff>114300</xdr:colOff>
      <xdr:row>104</xdr:row>
      <xdr:rowOff>35052</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3703300" y="17660113"/>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40" name="n_1aveValue【公民館】&#10;有形固定資産減価償却率">
          <a:extLst>
            <a:ext uri="{FF2B5EF4-FFF2-40B4-BE49-F238E27FC236}">
              <a16:creationId xmlns:a16="http://schemas.microsoft.com/office/drawing/2014/main" id="{00000000-0008-0000-0100-0000E4020000}"/>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41" name="n_2aveValue【公民館】&#10;有形固定資産減価償却率">
          <a:extLst>
            <a:ext uri="{FF2B5EF4-FFF2-40B4-BE49-F238E27FC236}">
              <a16:creationId xmlns:a16="http://schemas.microsoft.com/office/drawing/2014/main" id="{00000000-0008-0000-0100-0000E5020000}"/>
            </a:ext>
          </a:extLst>
        </xdr:cNvPr>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42" name="n_3aveValue【公民館】&#10;有形固定資産減価償却率">
          <a:extLst>
            <a:ext uri="{FF2B5EF4-FFF2-40B4-BE49-F238E27FC236}">
              <a16:creationId xmlns:a16="http://schemas.microsoft.com/office/drawing/2014/main" id="{00000000-0008-0000-0100-0000E6020000}"/>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43" name="n_4aveValue【公民館】&#10;有形固定資産減価償却率">
          <a:extLst>
            <a:ext uri="{FF2B5EF4-FFF2-40B4-BE49-F238E27FC236}">
              <a16:creationId xmlns:a16="http://schemas.microsoft.com/office/drawing/2014/main" id="{00000000-0008-0000-0100-0000E7020000}"/>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67835</xdr:rowOff>
    </xdr:from>
    <xdr:ext cx="405111" cy="259045"/>
    <xdr:sp macro="" textlink="">
      <xdr:nvSpPr>
        <xdr:cNvPr id="744" name="n_1mainValue【公民館】&#10;有形固定資産減価償却率">
          <a:extLst>
            <a:ext uri="{FF2B5EF4-FFF2-40B4-BE49-F238E27FC236}">
              <a16:creationId xmlns:a16="http://schemas.microsoft.com/office/drawing/2014/main" id="{00000000-0008-0000-0100-0000E8020000}"/>
            </a:ext>
          </a:extLst>
        </xdr:cNvPr>
        <xdr:cNvSpPr txBox="1"/>
      </xdr:nvSpPr>
      <xdr:spPr>
        <a:xfrm>
          <a:off x="152660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76979</xdr:rowOff>
    </xdr:from>
    <xdr:ext cx="405111" cy="259045"/>
    <xdr:sp macro="" textlink="">
      <xdr:nvSpPr>
        <xdr:cNvPr id="745" name="n_2mainValue【公民館】&#10;有形固定資産減価償却率">
          <a:extLst>
            <a:ext uri="{FF2B5EF4-FFF2-40B4-BE49-F238E27FC236}">
              <a16:creationId xmlns:a16="http://schemas.microsoft.com/office/drawing/2014/main" id="{00000000-0008-0000-0100-0000E9020000}"/>
            </a:ext>
          </a:extLst>
        </xdr:cNvPr>
        <xdr:cNvSpPr txBox="1"/>
      </xdr:nvSpPr>
      <xdr:spPr>
        <a:xfrm>
          <a:off x="14389744" y="1790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42690</xdr:rowOff>
    </xdr:from>
    <xdr:ext cx="405111" cy="259045"/>
    <xdr:sp macro="" textlink="">
      <xdr:nvSpPr>
        <xdr:cNvPr id="746" name="n_3mainValue【公民館】&#10;有形固定資産減価償却率">
          <a:extLst>
            <a:ext uri="{FF2B5EF4-FFF2-40B4-BE49-F238E27FC236}">
              <a16:creationId xmlns:a16="http://schemas.microsoft.com/office/drawing/2014/main" id="{00000000-0008-0000-0100-0000EA020000}"/>
            </a:ext>
          </a:extLst>
        </xdr:cNvPr>
        <xdr:cNvSpPr txBox="1"/>
      </xdr:nvSpPr>
      <xdr:spPr>
        <a:xfrm>
          <a:off x="13500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a:extLst>
            <a:ext uri="{FF2B5EF4-FFF2-40B4-BE49-F238E27FC236}">
              <a16:creationId xmlns:a16="http://schemas.microsoft.com/office/drawing/2014/main" id="{00000000-0008-0000-0100-00000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73" name="【公民館】&#10;一人当たり面積最小値テキスト">
          <a:extLst>
            <a:ext uri="{FF2B5EF4-FFF2-40B4-BE49-F238E27FC236}">
              <a16:creationId xmlns:a16="http://schemas.microsoft.com/office/drawing/2014/main" id="{00000000-0008-0000-0100-00000503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75" name="【公民館】&#10;一人当たり面積最大値テキスト">
          <a:extLst>
            <a:ext uri="{FF2B5EF4-FFF2-40B4-BE49-F238E27FC236}">
              <a16:creationId xmlns:a16="http://schemas.microsoft.com/office/drawing/2014/main" id="{00000000-0008-0000-0100-000007030000}"/>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77" name="【公民館】&#10;一人当たり面積平均値テキスト">
          <a:extLst>
            <a:ext uri="{FF2B5EF4-FFF2-40B4-BE49-F238E27FC236}">
              <a16:creationId xmlns:a16="http://schemas.microsoft.com/office/drawing/2014/main" id="{00000000-0008-0000-0100-000009030000}"/>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80" name="フローチャート: 判断 779">
          <a:extLst>
            <a:ext uri="{FF2B5EF4-FFF2-40B4-BE49-F238E27FC236}">
              <a16:creationId xmlns:a16="http://schemas.microsoft.com/office/drawing/2014/main" id="{00000000-0008-0000-0100-00000C030000}"/>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81" name="フローチャート: 判断 780">
          <a:extLst>
            <a:ext uri="{FF2B5EF4-FFF2-40B4-BE49-F238E27FC236}">
              <a16:creationId xmlns:a16="http://schemas.microsoft.com/office/drawing/2014/main" id="{00000000-0008-0000-0100-00000D030000}"/>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789" name="【公民館】&#10;一人当たり面積該当値テキスト">
          <a:extLst>
            <a:ext uri="{FF2B5EF4-FFF2-40B4-BE49-F238E27FC236}">
              <a16:creationId xmlns:a16="http://schemas.microsoft.com/office/drawing/2014/main" id="{00000000-0008-0000-0100-000015030000}"/>
            </a:ext>
          </a:extLst>
        </xdr:cNvPr>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18869</xdr:rowOff>
    </xdr:from>
    <xdr:to>
      <xdr:col>112</xdr:col>
      <xdr:colOff>38100</xdr:colOff>
      <xdr:row>104</xdr:row>
      <xdr:rowOff>120469</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2127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69669</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flipV="1">
          <a:off x="21323300" y="17884139"/>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31931</xdr:rowOff>
    </xdr:from>
    <xdr:to>
      <xdr:col>107</xdr:col>
      <xdr:colOff>101600</xdr:colOff>
      <xdr:row>102</xdr:row>
      <xdr:rowOff>133531</xdr:rowOff>
    </xdr:to>
    <xdr:sp macro="" textlink="">
      <xdr:nvSpPr>
        <xdr:cNvPr id="792" name="楕円 791">
          <a:extLst>
            <a:ext uri="{FF2B5EF4-FFF2-40B4-BE49-F238E27FC236}">
              <a16:creationId xmlns:a16="http://schemas.microsoft.com/office/drawing/2014/main" id="{00000000-0008-0000-0100-000018030000}"/>
            </a:ext>
          </a:extLst>
        </xdr:cNvPr>
        <xdr:cNvSpPr/>
      </xdr:nvSpPr>
      <xdr:spPr>
        <a:xfrm>
          <a:off x="20383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82731</xdr:rowOff>
    </xdr:from>
    <xdr:to>
      <xdr:col>111</xdr:col>
      <xdr:colOff>177800</xdr:colOff>
      <xdr:row>104</xdr:row>
      <xdr:rowOff>69669</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20434300" y="17570631"/>
          <a:ext cx="889000" cy="3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131536</xdr:rowOff>
    </xdr:from>
    <xdr:to>
      <xdr:col>102</xdr:col>
      <xdr:colOff>165100</xdr:colOff>
      <xdr:row>102</xdr:row>
      <xdr:rowOff>61686</xdr:rowOff>
    </xdr:to>
    <xdr:sp macro="" textlink="">
      <xdr:nvSpPr>
        <xdr:cNvPr id="794" name="楕円 793">
          <a:extLst>
            <a:ext uri="{FF2B5EF4-FFF2-40B4-BE49-F238E27FC236}">
              <a16:creationId xmlns:a16="http://schemas.microsoft.com/office/drawing/2014/main" id="{00000000-0008-0000-0100-00001A030000}"/>
            </a:ext>
          </a:extLst>
        </xdr:cNvPr>
        <xdr:cNvSpPr/>
      </xdr:nvSpPr>
      <xdr:spPr>
        <a:xfrm>
          <a:off x="19494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10886</xdr:rowOff>
    </xdr:from>
    <xdr:to>
      <xdr:col>107</xdr:col>
      <xdr:colOff>50800</xdr:colOff>
      <xdr:row>102</xdr:row>
      <xdr:rowOff>82731</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9545300" y="174987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96" name="n_1aveValue【公民館】&#10;一人当たり面積">
          <a:extLst>
            <a:ext uri="{FF2B5EF4-FFF2-40B4-BE49-F238E27FC236}">
              <a16:creationId xmlns:a16="http://schemas.microsoft.com/office/drawing/2014/main" id="{00000000-0008-0000-0100-00001C030000}"/>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97" name="n_2aveValue【公民館】&#10;一人当たり面積">
          <a:extLst>
            <a:ext uri="{FF2B5EF4-FFF2-40B4-BE49-F238E27FC236}">
              <a16:creationId xmlns:a16="http://schemas.microsoft.com/office/drawing/2014/main" id="{00000000-0008-0000-0100-00001D030000}"/>
            </a:ext>
          </a:extLst>
        </xdr:cNvPr>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798" name="n_3aveValue【公民館】&#10;一人当たり面積">
          <a:extLst>
            <a:ext uri="{FF2B5EF4-FFF2-40B4-BE49-F238E27FC236}">
              <a16:creationId xmlns:a16="http://schemas.microsoft.com/office/drawing/2014/main" id="{00000000-0008-0000-0100-00001E030000}"/>
            </a:ext>
          </a:extLst>
        </xdr:cNvPr>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99" name="n_4aveValue【公民館】&#10;一人当たり面積">
          <a:extLst>
            <a:ext uri="{FF2B5EF4-FFF2-40B4-BE49-F238E27FC236}">
              <a16:creationId xmlns:a16="http://schemas.microsoft.com/office/drawing/2014/main" id="{00000000-0008-0000-0100-00001F030000}"/>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136996</xdr:rowOff>
    </xdr:from>
    <xdr:ext cx="469744" cy="259045"/>
    <xdr:sp macro="" textlink="">
      <xdr:nvSpPr>
        <xdr:cNvPr id="800" name="n_1mainValue【公民館】&#10;一人当たり面積">
          <a:extLst>
            <a:ext uri="{FF2B5EF4-FFF2-40B4-BE49-F238E27FC236}">
              <a16:creationId xmlns:a16="http://schemas.microsoft.com/office/drawing/2014/main" id="{00000000-0008-0000-0100-000020030000}"/>
            </a:ext>
          </a:extLst>
        </xdr:cNvPr>
        <xdr:cNvSpPr txBox="1"/>
      </xdr:nvSpPr>
      <xdr:spPr>
        <a:xfrm>
          <a:off x="210757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124658</xdr:rowOff>
    </xdr:from>
    <xdr:ext cx="469744" cy="259045"/>
    <xdr:sp macro="" textlink="">
      <xdr:nvSpPr>
        <xdr:cNvPr id="801" name="n_2mainValue【公民館】&#10;一人当たり面積">
          <a:extLst>
            <a:ext uri="{FF2B5EF4-FFF2-40B4-BE49-F238E27FC236}">
              <a16:creationId xmlns:a16="http://schemas.microsoft.com/office/drawing/2014/main" id="{00000000-0008-0000-0100-000021030000}"/>
            </a:ext>
          </a:extLst>
        </xdr:cNvPr>
        <xdr:cNvSpPr txBox="1"/>
      </xdr:nvSpPr>
      <xdr:spPr>
        <a:xfrm>
          <a:off x="20199427" y="176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78213</xdr:rowOff>
    </xdr:from>
    <xdr:ext cx="469744" cy="259045"/>
    <xdr:sp macro="" textlink="">
      <xdr:nvSpPr>
        <xdr:cNvPr id="802" name="n_3mainValue【公民館】&#10;一人当たり面積">
          <a:extLst>
            <a:ext uri="{FF2B5EF4-FFF2-40B4-BE49-F238E27FC236}">
              <a16:creationId xmlns:a16="http://schemas.microsoft.com/office/drawing/2014/main" id="{00000000-0008-0000-0100-000022030000}"/>
            </a:ext>
          </a:extLst>
        </xdr:cNvPr>
        <xdr:cNvSpPr txBox="1"/>
      </xdr:nvSpPr>
      <xdr:spPr>
        <a:xfrm>
          <a:off x="19310427"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類似団体と比較して老朽化が進んでいる施設は、橋りょう、公営住宅、学校施設、公民館である。</a:t>
          </a:r>
        </a:p>
        <a:p>
          <a:r>
            <a:rPr kumimoji="1" lang="ja-JP" altLang="en-US" sz="1300">
              <a:latin typeface="ＭＳ Ｐゴシック" panose="020B0600070205080204" pitchFamily="50" charset="-128"/>
              <a:ea typeface="ＭＳ Ｐゴシック" panose="020B0600070205080204" pitchFamily="50" charset="-128"/>
            </a:rPr>
            <a:t>特に、公民館については、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ポイント上回っている。築年数</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年を経過した中新田公民館の建替えが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３年度で完了する見込みであり、今後比率は減少する見込みである。</a:t>
          </a:r>
        </a:p>
        <a:p>
          <a:r>
            <a:rPr kumimoji="1" lang="ja-JP" altLang="en-US" sz="1300">
              <a:latin typeface="ＭＳ Ｐゴシック" panose="020B0600070205080204" pitchFamily="50" charset="-128"/>
              <a:ea typeface="ＭＳ Ｐゴシック" panose="020B0600070205080204" pitchFamily="50" charset="-128"/>
            </a:rPr>
            <a:t>また、公営住宅については、町営一本杉住宅、町営前田住宅が築年数</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年を超え、</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％と老朽化が進んでいる。将来的な入居需要も見極めながら、計画更新を行い施設の維持管理コストの最適化を図る。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22,992
22,808
460.67
13,765,035
13,375,051
286,360
8,690,040
13,459,614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67854</xdr:rowOff>
    </xdr:from>
    <xdr:to>
      <xdr:col>15</xdr:col>
      <xdr:colOff>101600</xdr:colOff>
      <xdr:row>36</xdr:row>
      <xdr:rowOff>169454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118654</xdr:rowOff>
    </xdr:from>
    <xdr:to>
      <xdr:col>19</xdr:col>
      <xdr:colOff>177800</xdr:colOff>
      <xdr:row>37</xdr:row>
      <xdr:rowOff>133350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9085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67854</xdr:rowOff>
    </xdr:from>
    <xdr:to>
      <xdr:col>10</xdr:col>
      <xdr:colOff>165100</xdr:colOff>
      <xdr:row>36</xdr:row>
      <xdr:rowOff>169454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118654</xdr:rowOff>
    </xdr:from>
    <xdr:to>
      <xdr:col>15</xdr:col>
      <xdr:colOff>50800</xdr:colOff>
      <xdr:row>36</xdr:row>
      <xdr:rowOff>118654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90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14531</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14531</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78740</xdr:rowOff>
    </xdr:from>
    <xdr:to>
      <xdr:col>50</xdr:col>
      <xdr:colOff>165100</xdr:colOff>
      <xdr:row>37</xdr:row>
      <xdr:rowOff>8890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36</xdr:row>
      <xdr:rowOff>129540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9639300" y="6286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101600</xdr:rowOff>
    </xdr:from>
    <xdr:to>
      <xdr:col>46</xdr:col>
      <xdr:colOff>38100</xdr:colOff>
      <xdr:row>35</xdr:row>
      <xdr:rowOff>31750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699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152400</xdr:rowOff>
    </xdr:from>
    <xdr:to>
      <xdr:col>50</xdr:col>
      <xdr:colOff>114300</xdr:colOff>
      <xdr:row>36</xdr:row>
      <xdr:rowOff>129540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8750300" y="59817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124460</xdr:rowOff>
    </xdr:from>
    <xdr:to>
      <xdr:col>41</xdr:col>
      <xdr:colOff>101600</xdr:colOff>
      <xdr:row>35</xdr:row>
      <xdr:rowOff>54610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81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152400</xdr:rowOff>
    </xdr:from>
    <xdr:to>
      <xdr:col>45</xdr:col>
      <xdr:colOff>177800</xdr:colOff>
      <xdr:row>35</xdr:row>
      <xdr:rowOff>3810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flipV="1">
          <a:off x="7861300" y="5981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36" name="n_1aveValue【図書館】&#10;一人当たり面積">
          <a:extLst>
            <a:ext uri="{FF2B5EF4-FFF2-40B4-BE49-F238E27FC236}">
              <a16:creationId xmlns:a16="http://schemas.microsoft.com/office/drawing/2014/main" id="{00000000-0008-0000-0200-000088000000}"/>
            </a:ext>
          </a:extLst>
        </xdr:cNvPr>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7" name="n_2aveValue【図書館】&#10;一人当たり面積">
          <a:extLst>
            <a:ext uri="{FF2B5EF4-FFF2-40B4-BE49-F238E27FC236}">
              <a16:creationId xmlns:a16="http://schemas.microsoft.com/office/drawing/2014/main" id="{00000000-0008-0000-0200-000089000000}"/>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38" name="n_3aveValue【図書館】&#10;一人当たり面積">
          <a:extLst>
            <a:ext uri="{FF2B5EF4-FFF2-40B4-BE49-F238E27FC236}">
              <a16:creationId xmlns:a16="http://schemas.microsoft.com/office/drawing/2014/main" id="{00000000-0008-0000-0200-00008A000000}"/>
            </a:ext>
          </a:extLst>
        </xdr:cNvPr>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a:extLst>
            <a:ext uri="{FF2B5EF4-FFF2-40B4-BE49-F238E27FC236}">
              <a16:creationId xmlns:a16="http://schemas.microsoft.com/office/drawing/2014/main" id="{00000000-0008-0000-0200-00008B000000}"/>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25417</xdr:rowOff>
    </xdr:from>
    <xdr:ext cx="469744" cy="259045"/>
    <xdr:sp macro="" textlink="">
      <xdr:nvSpPr>
        <xdr:cNvPr id="140" name="n_1mainValue【図書館】&#10;一人当たり面積">
          <a:extLst>
            <a:ext uri="{FF2B5EF4-FFF2-40B4-BE49-F238E27FC236}">
              <a16:creationId xmlns:a16="http://schemas.microsoft.com/office/drawing/2014/main" id="{00000000-0008-0000-0200-00008C000000}"/>
            </a:ext>
          </a:extLst>
        </xdr:cNvPr>
        <xdr:cNvSpPr txBox="1"/>
      </xdr:nvSpPr>
      <xdr:spPr>
        <a:xfrm>
          <a:off x="93917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48277</xdr:rowOff>
    </xdr:from>
    <xdr:ext cx="469744" cy="259045"/>
    <xdr:sp macro="" textlink="">
      <xdr:nvSpPr>
        <xdr:cNvPr id="141" name="n_2mainValue【図書館】&#10;一人当たり面積">
          <a:extLst>
            <a:ext uri="{FF2B5EF4-FFF2-40B4-BE49-F238E27FC236}">
              <a16:creationId xmlns:a16="http://schemas.microsoft.com/office/drawing/2014/main" id="{00000000-0008-0000-0200-00008D000000}"/>
            </a:ext>
          </a:extLst>
        </xdr:cNvPr>
        <xdr:cNvSpPr txBox="1"/>
      </xdr:nvSpPr>
      <xdr:spPr>
        <a:xfrm>
          <a:off x="8515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71137</xdr:rowOff>
    </xdr:from>
    <xdr:ext cx="469744" cy="259045"/>
    <xdr:sp macro="" textlink="">
      <xdr:nvSpPr>
        <xdr:cNvPr id="142" name="n_3mainValue【図書館】&#10;一人当たり面積">
          <a:extLst>
            <a:ext uri="{FF2B5EF4-FFF2-40B4-BE49-F238E27FC236}">
              <a16:creationId xmlns:a16="http://schemas.microsoft.com/office/drawing/2014/main" id="{00000000-0008-0000-0200-00008E000000}"/>
            </a:ext>
          </a:extLst>
        </xdr:cNvPr>
        <xdr:cNvSpPr txBox="1"/>
      </xdr:nvSpPr>
      <xdr:spPr>
        <a:xfrm>
          <a:off x="7626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2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0000000-0008-0000-0200-0000A8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200-0000AA00000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200-0000AC000000}"/>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1287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200-0000B8000000}"/>
            </a:ext>
          </a:extLst>
        </xdr:cNvPr>
        <xdr:cNvSpPr txBox="1"/>
      </xdr:nvSpPr>
      <xdr:spPr>
        <a:xfrm>
          <a:off x="4673600" y="1080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53975</xdr:rowOff>
    </xdr:from>
    <xdr:to>
      <xdr:col>20</xdr:col>
      <xdr:colOff>38100</xdr:colOff>
      <xdr:row>63</xdr:row>
      <xdr:rowOff>155575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3746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104775</xdr:rowOff>
    </xdr:from>
    <xdr:to>
      <xdr:col>24</xdr:col>
      <xdr:colOff>63500</xdr:colOff>
      <xdr:row>63</xdr:row>
      <xdr:rowOff>137160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3797300" y="109061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19685</xdr:rowOff>
    </xdr:from>
    <xdr:to>
      <xdr:col>15</xdr:col>
      <xdr:colOff>101600</xdr:colOff>
      <xdr:row>59</xdr:row>
      <xdr:rowOff>121285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2857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63</xdr:row>
      <xdr:rowOff>104775</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2908300" y="10186035"/>
          <a:ext cx="8890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19685</xdr:rowOff>
    </xdr:from>
    <xdr:to>
      <xdr:col>10</xdr:col>
      <xdr:colOff>165100</xdr:colOff>
      <xdr:row>59</xdr:row>
      <xdr:rowOff>121285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1968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70485</xdr:rowOff>
    </xdr:from>
    <xdr:to>
      <xdr:col>15</xdr:col>
      <xdr:colOff>50800</xdr:colOff>
      <xdr:row>59</xdr:row>
      <xdr:rowOff>70485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019300" y="10186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146702</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137812</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137812</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00000000-0008-0000-0200-0000D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a:extLst>
            <a:ext uri="{FF2B5EF4-FFF2-40B4-BE49-F238E27FC236}">
              <a16:creationId xmlns:a16="http://schemas.microsoft.com/office/drawing/2014/main" id="{00000000-0008-0000-0200-0000DE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a:extLst>
            <a:ext uri="{FF2B5EF4-FFF2-40B4-BE49-F238E27FC236}">
              <a16:creationId xmlns:a16="http://schemas.microsoft.com/office/drawing/2014/main" id="{00000000-0008-0000-0200-0000E0000000}"/>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26" name="【体育館・プール】&#10;一人当たり面積平均値テキスト">
          <a:extLst>
            <a:ext uri="{FF2B5EF4-FFF2-40B4-BE49-F238E27FC236}">
              <a16:creationId xmlns:a16="http://schemas.microsoft.com/office/drawing/2014/main" id="{00000000-0008-0000-0200-0000E2000000}"/>
            </a:ext>
          </a:extLst>
        </xdr:cNvPr>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153670</xdr:rowOff>
    </xdr:from>
    <xdr:to>
      <xdr:col>55</xdr:col>
      <xdr:colOff>50800</xdr:colOff>
      <xdr:row>62</xdr:row>
      <xdr:rowOff>83820</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104267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5097</xdr:rowOff>
    </xdr:from>
    <xdr:ext cx="469744" cy="259045"/>
    <xdr:sp macro="" textlink="">
      <xdr:nvSpPr>
        <xdr:cNvPr id="238" name="【体育館・プール】&#10;一人当たり面積該当値テキスト">
          <a:extLst>
            <a:ext uri="{FF2B5EF4-FFF2-40B4-BE49-F238E27FC236}">
              <a16:creationId xmlns:a16="http://schemas.microsoft.com/office/drawing/2014/main" id="{00000000-0008-0000-0200-0000EE000000}"/>
            </a:ext>
          </a:extLst>
        </xdr:cNvPr>
        <xdr:cNvSpPr txBox="1"/>
      </xdr:nvSpPr>
      <xdr:spPr>
        <a:xfrm>
          <a:off x="10515600"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160020</xdr:rowOff>
    </xdr:from>
    <xdr:to>
      <xdr:col>50</xdr:col>
      <xdr:colOff>165100</xdr:colOff>
      <xdr:row>62</xdr:row>
      <xdr:rowOff>90170</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9588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33020</xdr:rowOff>
    </xdr:from>
    <xdr:to>
      <xdr:col>55</xdr:col>
      <xdr:colOff>0</xdr:colOff>
      <xdr:row>62</xdr:row>
      <xdr:rowOff>39370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9639300" y="106629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99060</xdr:rowOff>
    </xdr:from>
    <xdr:to>
      <xdr:col>46</xdr:col>
      <xdr:colOff>38100</xdr:colOff>
      <xdr:row>59</xdr:row>
      <xdr:rowOff>29210</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8699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149860</xdr:rowOff>
    </xdr:from>
    <xdr:to>
      <xdr:col>50</xdr:col>
      <xdr:colOff>114300</xdr:colOff>
      <xdr:row>62</xdr:row>
      <xdr:rowOff>39370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8750300" y="10093960"/>
          <a:ext cx="889000" cy="5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113030</xdr:rowOff>
    </xdr:from>
    <xdr:to>
      <xdr:col>41</xdr:col>
      <xdr:colOff>101600</xdr:colOff>
      <xdr:row>59</xdr:row>
      <xdr:rowOff>43180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781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149860</xdr:rowOff>
    </xdr:from>
    <xdr:to>
      <xdr:col>45</xdr:col>
      <xdr:colOff>177800</xdr:colOff>
      <xdr:row>58</xdr:row>
      <xdr:rowOff>163830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7861300" y="1009396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45" name="n_1aveValue【体育館・プール】&#10;一人当たり面積">
          <a:extLst>
            <a:ext uri="{FF2B5EF4-FFF2-40B4-BE49-F238E27FC236}">
              <a16:creationId xmlns:a16="http://schemas.microsoft.com/office/drawing/2014/main" id="{00000000-0008-0000-0200-0000F5000000}"/>
            </a:ext>
          </a:extLst>
        </xdr:cNvPr>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46" name="n_2aveValue【体育館・プール】&#10;一人当たり面積">
          <a:extLst>
            <a:ext uri="{FF2B5EF4-FFF2-40B4-BE49-F238E27FC236}">
              <a16:creationId xmlns:a16="http://schemas.microsoft.com/office/drawing/2014/main" id="{00000000-0008-0000-0200-0000F6000000}"/>
            </a:ext>
          </a:extLst>
        </xdr:cNvPr>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119397</xdr:rowOff>
    </xdr:from>
    <xdr:ext cx="469744" cy="259045"/>
    <xdr:sp macro="" textlink="">
      <xdr:nvSpPr>
        <xdr:cNvPr id="247" name="n_3aveValue【体育館・プール】&#10;一人当たり面積">
          <a:extLst>
            <a:ext uri="{FF2B5EF4-FFF2-40B4-BE49-F238E27FC236}">
              <a16:creationId xmlns:a16="http://schemas.microsoft.com/office/drawing/2014/main" id="{00000000-0008-0000-0200-0000F7000000}"/>
            </a:ext>
          </a:extLst>
        </xdr:cNvPr>
        <xdr:cNvSpPr txBox="1"/>
      </xdr:nvSpPr>
      <xdr:spPr>
        <a:xfrm>
          <a:off x="7626427"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48" name="n_4aveValue【体育館・プール】&#10;一人当たり面積">
          <a:extLst>
            <a:ext uri="{FF2B5EF4-FFF2-40B4-BE49-F238E27FC236}">
              <a16:creationId xmlns:a16="http://schemas.microsoft.com/office/drawing/2014/main" id="{00000000-0008-0000-0200-0000F8000000}"/>
            </a:ext>
          </a:extLst>
        </xdr:cNvPr>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106697</xdr:rowOff>
    </xdr:from>
    <xdr:ext cx="469744" cy="259045"/>
    <xdr:sp macro="" textlink="">
      <xdr:nvSpPr>
        <xdr:cNvPr id="249" name="n_1mainValue【体育館・プール】&#10;一人当たり面積">
          <a:extLst>
            <a:ext uri="{FF2B5EF4-FFF2-40B4-BE49-F238E27FC236}">
              <a16:creationId xmlns:a16="http://schemas.microsoft.com/office/drawing/2014/main" id="{00000000-0008-0000-0200-0000F9000000}"/>
            </a:ext>
          </a:extLst>
        </xdr:cNvPr>
        <xdr:cNvSpPr txBox="1"/>
      </xdr:nvSpPr>
      <xdr:spPr>
        <a:xfrm>
          <a:off x="93917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45737</xdr:rowOff>
    </xdr:from>
    <xdr:ext cx="469744" cy="259045"/>
    <xdr:sp macro="" textlink="">
      <xdr:nvSpPr>
        <xdr:cNvPr id="250" name="n_2mainValue【体育館・プール】&#10;一人当たり面積">
          <a:extLst>
            <a:ext uri="{FF2B5EF4-FFF2-40B4-BE49-F238E27FC236}">
              <a16:creationId xmlns:a16="http://schemas.microsoft.com/office/drawing/2014/main" id="{00000000-0008-0000-0200-0000FA000000}"/>
            </a:ext>
          </a:extLst>
        </xdr:cNvPr>
        <xdr:cNvSpPr txBox="1"/>
      </xdr:nvSpPr>
      <xdr:spPr>
        <a:xfrm>
          <a:off x="8515427" y="981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59707</xdr:rowOff>
    </xdr:from>
    <xdr:ext cx="469744" cy="259045"/>
    <xdr:sp macro="" textlink="">
      <xdr:nvSpPr>
        <xdr:cNvPr id="251" name="n_3mainValue【体育館・プール】&#10;一人当たり面積">
          <a:extLst>
            <a:ext uri="{FF2B5EF4-FFF2-40B4-BE49-F238E27FC236}">
              <a16:creationId xmlns:a16="http://schemas.microsoft.com/office/drawing/2014/main" id="{00000000-0008-0000-0200-0000FB000000}"/>
            </a:ext>
          </a:extLst>
        </xdr:cNvPr>
        <xdr:cNvSpPr txBox="1"/>
      </xdr:nvSpPr>
      <xdr:spPr>
        <a:xfrm>
          <a:off x="76264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a:extLst>
            <a:ext uri="{FF2B5EF4-FFF2-40B4-BE49-F238E27FC236}">
              <a16:creationId xmlns:a16="http://schemas.microsoft.com/office/drawing/2014/main" id="{00000000-0008-0000-0200-000015010000}"/>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00000000-0008-0000-0200-000017010000}"/>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00000000-0008-0000-0200-000019010000}"/>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4584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163847</xdr:rowOff>
    </xdr:from>
    <xdr:ext cx="405111" cy="259045"/>
    <xdr:sp macro="" textlink="">
      <xdr:nvSpPr>
        <xdr:cNvPr id="293" name="【福祉施設】&#10;有形固定資産減価償却率該当値テキスト">
          <a:extLst>
            <a:ext uri="{FF2B5EF4-FFF2-40B4-BE49-F238E27FC236}">
              <a16:creationId xmlns:a16="http://schemas.microsoft.com/office/drawing/2014/main" id="{00000000-0008-0000-0200-000025010000}"/>
            </a:ext>
          </a:extLst>
        </xdr:cNvPr>
        <xdr:cNvSpPr txBox="1"/>
      </xdr:nvSpPr>
      <xdr:spPr>
        <a:xfrm>
          <a:off x="467360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64770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3797300" y="140855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48261</xdr:rowOff>
    </xdr:from>
    <xdr:to>
      <xdr:col>15</xdr:col>
      <xdr:colOff>101600</xdr:colOff>
      <xdr:row>83</xdr:row>
      <xdr:rowOff>149861</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2857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83</xdr:row>
      <xdr:rowOff>99061</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flipV="1">
          <a:off x="2908300" y="1408557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122555</xdr:rowOff>
    </xdr:from>
    <xdr:to>
      <xdr:col>10</xdr:col>
      <xdr:colOff>165100</xdr:colOff>
      <xdr:row>82</xdr:row>
      <xdr:rowOff>52705</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1968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83</xdr:row>
      <xdr:rowOff>99061</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2019300" y="14060805"/>
          <a:ext cx="889000" cy="26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00" name="n_1aveValue【福祉施設】&#10;有形固定資産減価償却率">
          <a:extLst>
            <a:ext uri="{FF2B5EF4-FFF2-40B4-BE49-F238E27FC236}">
              <a16:creationId xmlns:a16="http://schemas.microsoft.com/office/drawing/2014/main" id="{00000000-0008-0000-0200-00002C01000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01" name="n_2aveValue【福祉施設】&#10;有形固定資産減価償却率">
          <a:extLst>
            <a:ext uri="{FF2B5EF4-FFF2-40B4-BE49-F238E27FC236}">
              <a16:creationId xmlns:a16="http://schemas.microsoft.com/office/drawing/2014/main" id="{00000000-0008-0000-0200-00002D010000}"/>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02" name="n_3ave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3" name="n_4aveValue【福祉施設】&#10;有形固定資産減価償却率">
          <a:extLst>
            <a:ext uri="{FF2B5EF4-FFF2-40B4-BE49-F238E27FC236}">
              <a16:creationId xmlns:a16="http://schemas.microsoft.com/office/drawing/2014/main" id="{00000000-0008-0000-0200-00002F010000}"/>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304" name="n_1mainValue【福祉施設】&#10;有形固定資産減価償却率">
          <a:extLst>
            <a:ext uri="{FF2B5EF4-FFF2-40B4-BE49-F238E27FC236}">
              <a16:creationId xmlns:a16="http://schemas.microsoft.com/office/drawing/2014/main" id="{00000000-0008-0000-0200-000030010000}"/>
            </a:ext>
          </a:extLst>
        </xdr:cNvPr>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05" name="n_2mainValue【福祉施設】&#10;有形固定資産減価償却率">
          <a:extLst>
            <a:ext uri="{FF2B5EF4-FFF2-40B4-BE49-F238E27FC236}">
              <a16:creationId xmlns:a16="http://schemas.microsoft.com/office/drawing/2014/main" id="{00000000-0008-0000-0200-000031010000}"/>
            </a:ext>
          </a:extLst>
        </xdr:cNvPr>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43832</xdr:rowOff>
    </xdr:from>
    <xdr:ext cx="405111" cy="259045"/>
    <xdr:sp macro="" textlink="">
      <xdr:nvSpPr>
        <xdr:cNvPr id="306" name="n_3mainValue【福祉施設】&#10;有形固定資産減価償却率">
          <a:extLst>
            <a:ext uri="{FF2B5EF4-FFF2-40B4-BE49-F238E27FC236}">
              <a16:creationId xmlns:a16="http://schemas.microsoft.com/office/drawing/2014/main" id="{00000000-0008-0000-0200-000032010000}"/>
            </a:ext>
          </a:extLst>
        </xdr:cNvPr>
        <xdr:cNvSpPr txBox="1"/>
      </xdr:nvSpPr>
      <xdr:spPr>
        <a:xfrm>
          <a:off x="1816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a:extLst>
            <a:ext uri="{FF2B5EF4-FFF2-40B4-BE49-F238E27FC236}">
              <a16:creationId xmlns:a16="http://schemas.microsoft.com/office/drawing/2014/main" id="{00000000-0008-0000-0200-00004B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a:extLst>
            <a:ext uri="{FF2B5EF4-FFF2-40B4-BE49-F238E27FC236}">
              <a16:creationId xmlns:a16="http://schemas.microsoft.com/office/drawing/2014/main" id="{00000000-0008-0000-0200-00004D010000}"/>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35" name="【福祉施設】&#10;一人当たり面積平均値テキスト">
          <a:extLst>
            <a:ext uri="{FF2B5EF4-FFF2-40B4-BE49-F238E27FC236}">
              <a16:creationId xmlns:a16="http://schemas.microsoft.com/office/drawing/2014/main" id="{00000000-0008-0000-0200-00004F01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2539</xdr:rowOff>
    </xdr:from>
    <xdr:to>
      <xdr:col>55</xdr:col>
      <xdr:colOff>50800</xdr:colOff>
      <xdr:row>81</xdr:row>
      <xdr:rowOff>104139</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10426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25416</xdr:rowOff>
    </xdr:from>
    <xdr:ext cx="469744" cy="259045"/>
    <xdr:sp macro="" textlink="">
      <xdr:nvSpPr>
        <xdr:cNvPr id="347" name="【福祉施設】&#10;一人当たり面積該当値テキスト">
          <a:extLst>
            <a:ext uri="{FF2B5EF4-FFF2-40B4-BE49-F238E27FC236}">
              <a16:creationId xmlns:a16="http://schemas.microsoft.com/office/drawing/2014/main" id="{00000000-0008-0000-0200-00005B010000}"/>
            </a:ext>
          </a:extLst>
        </xdr:cNvPr>
        <xdr:cNvSpPr txBox="1"/>
      </xdr:nvSpPr>
      <xdr:spPr>
        <a:xfrm>
          <a:off x="10515600"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17780</xdr:rowOff>
    </xdr:from>
    <xdr:to>
      <xdr:col>50</xdr:col>
      <xdr:colOff>165100</xdr:colOff>
      <xdr:row>81</xdr:row>
      <xdr:rowOff>119380</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9588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53339</xdr:rowOff>
    </xdr:from>
    <xdr:to>
      <xdr:col>55</xdr:col>
      <xdr:colOff>0</xdr:colOff>
      <xdr:row>81</xdr:row>
      <xdr:rowOff>68580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9639300" y="139407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97789</xdr:rowOff>
    </xdr:from>
    <xdr:to>
      <xdr:col>46</xdr:col>
      <xdr:colOff>38100</xdr:colOff>
      <xdr:row>84</xdr:row>
      <xdr:rowOff>27939</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8699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68580</xdr:rowOff>
    </xdr:from>
    <xdr:to>
      <xdr:col>50</xdr:col>
      <xdr:colOff>114300</xdr:colOff>
      <xdr:row>83</xdr:row>
      <xdr:rowOff>148589</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8750300" y="13956030"/>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25400</xdr:rowOff>
    </xdr:from>
    <xdr:to>
      <xdr:col>41</xdr:col>
      <xdr:colOff>101600</xdr:colOff>
      <xdr:row>77</xdr:row>
      <xdr:rowOff>127000</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7810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76200</xdr:rowOff>
    </xdr:from>
    <xdr:to>
      <xdr:col>45</xdr:col>
      <xdr:colOff>177800</xdr:colOff>
      <xdr:row>83</xdr:row>
      <xdr:rowOff>148589</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7861300" y="13277850"/>
          <a:ext cx="889000" cy="110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54" name="n_1aveValue【福祉施設】&#10;一人当たり面積">
          <a:extLst>
            <a:ext uri="{FF2B5EF4-FFF2-40B4-BE49-F238E27FC236}">
              <a16:creationId xmlns:a16="http://schemas.microsoft.com/office/drawing/2014/main" id="{00000000-0008-0000-0200-000062010000}"/>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55" name="n_2aveValue【福祉施設】&#10;一人当たり面積">
          <a:extLst>
            <a:ext uri="{FF2B5EF4-FFF2-40B4-BE49-F238E27FC236}">
              <a16:creationId xmlns:a16="http://schemas.microsoft.com/office/drawing/2014/main" id="{00000000-0008-0000-0200-000063010000}"/>
            </a:ext>
          </a:extLst>
        </xdr:cNvPr>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356" name="n_3aveValue【福祉施設】&#10;一人当たり面積">
          <a:extLst>
            <a:ext uri="{FF2B5EF4-FFF2-40B4-BE49-F238E27FC236}">
              <a16:creationId xmlns:a16="http://schemas.microsoft.com/office/drawing/2014/main" id="{00000000-0008-0000-0200-000064010000}"/>
            </a:ext>
          </a:extLst>
        </xdr:cNvPr>
        <xdr:cNvSpPr txBox="1"/>
      </xdr:nvSpPr>
      <xdr:spPr>
        <a:xfrm>
          <a:off x="7626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7" name="n_4aveValue【福祉施設】&#10;一人当たり面積">
          <a:extLst>
            <a:ext uri="{FF2B5EF4-FFF2-40B4-BE49-F238E27FC236}">
              <a16:creationId xmlns:a16="http://schemas.microsoft.com/office/drawing/2014/main" id="{00000000-0008-0000-0200-000065010000}"/>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135907</xdr:rowOff>
    </xdr:from>
    <xdr:ext cx="469744" cy="259045"/>
    <xdr:sp macro="" textlink="">
      <xdr:nvSpPr>
        <xdr:cNvPr id="358" name="n_1mainValue【福祉施設】&#10;一人当たり面積">
          <a:extLst>
            <a:ext uri="{FF2B5EF4-FFF2-40B4-BE49-F238E27FC236}">
              <a16:creationId xmlns:a16="http://schemas.microsoft.com/office/drawing/2014/main" id="{00000000-0008-0000-0200-000066010000}"/>
            </a:ext>
          </a:extLst>
        </xdr:cNvPr>
        <xdr:cNvSpPr txBox="1"/>
      </xdr:nvSpPr>
      <xdr:spPr>
        <a:xfrm>
          <a:off x="9391727" y="1368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44466</xdr:rowOff>
    </xdr:from>
    <xdr:ext cx="469744" cy="259045"/>
    <xdr:sp macro="" textlink="">
      <xdr:nvSpPr>
        <xdr:cNvPr id="359" name="n_2mainValue【福祉施設】&#10;一人当たり面積">
          <a:extLst>
            <a:ext uri="{FF2B5EF4-FFF2-40B4-BE49-F238E27FC236}">
              <a16:creationId xmlns:a16="http://schemas.microsoft.com/office/drawing/2014/main" id="{00000000-0008-0000-0200-000067010000}"/>
            </a:ext>
          </a:extLst>
        </xdr:cNvPr>
        <xdr:cNvSpPr txBox="1"/>
      </xdr:nvSpPr>
      <xdr:spPr>
        <a:xfrm>
          <a:off x="8515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75</xdr:row>
      <xdr:rowOff>143527</xdr:rowOff>
    </xdr:from>
    <xdr:ext cx="469744" cy="259045"/>
    <xdr:sp macro="" textlink="">
      <xdr:nvSpPr>
        <xdr:cNvPr id="360" name="n_3mainValue【福祉施設】&#10;一人当たり面積">
          <a:extLst>
            <a:ext uri="{FF2B5EF4-FFF2-40B4-BE49-F238E27FC236}">
              <a16:creationId xmlns:a16="http://schemas.microsoft.com/office/drawing/2014/main" id="{00000000-0008-0000-0200-000068010000}"/>
            </a:ext>
          </a:extLst>
        </xdr:cNvPr>
        <xdr:cNvSpPr txBox="1"/>
      </xdr:nvSpPr>
      <xdr:spPr>
        <a:xfrm>
          <a:off x="7626427" y="13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84" name="【市民会館】&#10;有形固定資産減価償却率最小値テキスト">
          <a:extLst>
            <a:ext uri="{FF2B5EF4-FFF2-40B4-BE49-F238E27FC236}">
              <a16:creationId xmlns:a16="http://schemas.microsoft.com/office/drawing/2014/main" id="{00000000-0008-0000-0200-000080010000}"/>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86" name="【市民会館】&#10;有形固定資産減価償却率最大値テキスト">
          <a:extLst>
            <a:ext uri="{FF2B5EF4-FFF2-40B4-BE49-F238E27FC236}">
              <a16:creationId xmlns:a16="http://schemas.microsoft.com/office/drawing/2014/main" id="{00000000-0008-0000-0200-00008201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88" name="【市民会館】&#10;有形固定資産減価償却率平均値テキスト">
          <a:extLst>
            <a:ext uri="{FF2B5EF4-FFF2-40B4-BE49-F238E27FC236}">
              <a16:creationId xmlns:a16="http://schemas.microsoft.com/office/drawing/2014/main" id="{00000000-0008-0000-0200-000084010000}"/>
            </a:ext>
          </a:extLst>
        </xdr:cNvPr>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45847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107714</xdr:rowOff>
    </xdr:from>
    <xdr:ext cx="405111" cy="259045"/>
    <xdr:sp macro="" textlink="">
      <xdr:nvSpPr>
        <xdr:cNvPr id="400" name="【市民会館】&#10;有形固定資産減価償却率該当値テキスト">
          <a:extLst>
            <a:ext uri="{FF2B5EF4-FFF2-40B4-BE49-F238E27FC236}">
              <a16:creationId xmlns:a16="http://schemas.microsoft.com/office/drawing/2014/main" id="{00000000-0008-0000-0200-000090010000}"/>
            </a:ext>
          </a:extLst>
        </xdr:cNvPr>
        <xdr:cNvSpPr txBox="1"/>
      </xdr:nvSpPr>
      <xdr:spPr>
        <a:xfrm>
          <a:off x="4673600" y="1759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39115</xdr:rowOff>
    </xdr:from>
    <xdr:to>
      <xdr:col>20</xdr:col>
      <xdr:colOff>38100</xdr:colOff>
      <xdr:row>103</xdr:row>
      <xdr:rowOff>140715</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3746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89915</xdr:rowOff>
    </xdr:from>
    <xdr:to>
      <xdr:col>24</xdr:col>
      <xdr:colOff>63500</xdr:colOff>
      <xdr:row>103</xdr:row>
      <xdr:rowOff>135637</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3797300" y="1774926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153415</xdr:rowOff>
    </xdr:from>
    <xdr:to>
      <xdr:col>15</xdr:col>
      <xdr:colOff>101600</xdr:colOff>
      <xdr:row>103</xdr:row>
      <xdr:rowOff>83565</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2857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32765</xdr:rowOff>
    </xdr:from>
    <xdr:to>
      <xdr:col>19</xdr:col>
      <xdr:colOff>177800</xdr:colOff>
      <xdr:row>103</xdr:row>
      <xdr:rowOff>89915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2908300" y="176921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64263</xdr:rowOff>
    </xdr:from>
    <xdr:to>
      <xdr:col>10</xdr:col>
      <xdr:colOff>165100</xdr:colOff>
      <xdr:row>103</xdr:row>
      <xdr:rowOff>165863</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968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32765</xdr:rowOff>
    </xdr:from>
    <xdr:to>
      <xdr:col>15</xdr:col>
      <xdr:colOff>50800</xdr:colOff>
      <xdr:row>103</xdr:row>
      <xdr:rowOff>115063</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2019300" y="176921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407" name="n_1aveValue【市民会館】&#10;有形固定資産減価償却率">
          <a:extLst>
            <a:ext uri="{FF2B5EF4-FFF2-40B4-BE49-F238E27FC236}">
              <a16:creationId xmlns:a16="http://schemas.microsoft.com/office/drawing/2014/main" id="{00000000-0008-0000-0200-000097010000}"/>
            </a:ext>
          </a:extLst>
        </xdr:cNvPr>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08" name="n_2aveValue【市民会館】&#10;有形固定資産減価償却率">
          <a:extLst>
            <a:ext uri="{FF2B5EF4-FFF2-40B4-BE49-F238E27FC236}">
              <a16:creationId xmlns:a16="http://schemas.microsoft.com/office/drawing/2014/main" id="{00000000-0008-0000-0200-000098010000}"/>
            </a:ext>
          </a:extLst>
        </xdr:cNvPr>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09" name="n_3aveValue【市民会館】&#10;有形固定資産減価償却率">
          <a:extLst>
            <a:ext uri="{FF2B5EF4-FFF2-40B4-BE49-F238E27FC236}">
              <a16:creationId xmlns:a16="http://schemas.microsoft.com/office/drawing/2014/main" id="{00000000-0008-0000-0200-000099010000}"/>
            </a:ext>
          </a:extLst>
        </xdr:cNvPr>
        <xdr:cNvSpPr txBox="1"/>
      </xdr:nvSpPr>
      <xdr:spPr>
        <a:xfrm>
          <a:off x="1816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10" name="n_4aveValue【市民会館】&#10;有形固定資産減価償却率">
          <a:extLst>
            <a:ext uri="{FF2B5EF4-FFF2-40B4-BE49-F238E27FC236}">
              <a16:creationId xmlns:a16="http://schemas.microsoft.com/office/drawing/2014/main" id="{00000000-0008-0000-0200-00009A010000}"/>
            </a:ext>
          </a:extLst>
        </xdr:cNvPr>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157242</xdr:rowOff>
    </xdr:from>
    <xdr:ext cx="405111" cy="259045"/>
    <xdr:sp macro="" textlink="">
      <xdr:nvSpPr>
        <xdr:cNvPr id="411" name="n_1mainValue【市民会館】&#10;有形固定資産減価償却率">
          <a:extLst>
            <a:ext uri="{FF2B5EF4-FFF2-40B4-BE49-F238E27FC236}">
              <a16:creationId xmlns:a16="http://schemas.microsoft.com/office/drawing/2014/main" id="{00000000-0008-0000-0200-00009B010000}"/>
            </a:ext>
          </a:extLst>
        </xdr:cNvPr>
        <xdr:cNvSpPr txBox="1"/>
      </xdr:nvSpPr>
      <xdr:spPr>
        <a:xfrm>
          <a:off x="3582044" y="174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100092</xdr:rowOff>
    </xdr:from>
    <xdr:ext cx="405111" cy="259045"/>
    <xdr:sp macro="" textlink="">
      <xdr:nvSpPr>
        <xdr:cNvPr id="412" name="n_2mainValue【市民会館】&#10;有形固定資産減価償却率">
          <a:extLst>
            <a:ext uri="{FF2B5EF4-FFF2-40B4-BE49-F238E27FC236}">
              <a16:creationId xmlns:a16="http://schemas.microsoft.com/office/drawing/2014/main" id="{00000000-0008-0000-0200-00009C010000}"/>
            </a:ext>
          </a:extLst>
        </xdr:cNvPr>
        <xdr:cNvSpPr txBox="1"/>
      </xdr:nvSpPr>
      <xdr:spPr>
        <a:xfrm>
          <a:off x="27057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10940</xdr:rowOff>
    </xdr:from>
    <xdr:ext cx="405111" cy="259045"/>
    <xdr:sp macro="" textlink="">
      <xdr:nvSpPr>
        <xdr:cNvPr id="413" name="n_3mainValue【市民会館】&#10;有形固定資産減価償却率">
          <a:extLst>
            <a:ext uri="{FF2B5EF4-FFF2-40B4-BE49-F238E27FC236}">
              <a16:creationId xmlns:a16="http://schemas.microsoft.com/office/drawing/2014/main" id="{00000000-0008-0000-0200-00009D010000}"/>
            </a:ext>
          </a:extLst>
        </xdr:cNvPr>
        <xdr:cNvSpPr txBox="1"/>
      </xdr:nvSpPr>
      <xdr:spPr>
        <a:xfrm>
          <a:off x="1816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a:extLst>
            <a:ext uri="{FF2B5EF4-FFF2-40B4-BE49-F238E27FC236}">
              <a16:creationId xmlns:a16="http://schemas.microsoft.com/office/drawing/2014/main" id="{00000000-0008-0000-0200-0000B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38" name="【市民会館】&#10;一人当たり面積最小値テキスト">
          <a:extLst>
            <a:ext uri="{FF2B5EF4-FFF2-40B4-BE49-F238E27FC236}">
              <a16:creationId xmlns:a16="http://schemas.microsoft.com/office/drawing/2014/main" id="{00000000-0008-0000-0200-0000B6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0" name="【市民会館】&#10;一人当たり面積最大値テキスト">
          <a:extLst>
            <a:ext uri="{FF2B5EF4-FFF2-40B4-BE49-F238E27FC236}">
              <a16:creationId xmlns:a16="http://schemas.microsoft.com/office/drawing/2014/main" id="{00000000-0008-0000-0200-0000B8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42" name="【市民会館】&#10;一人当たり面積平均値テキスト">
          <a:extLst>
            <a:ext uri="{FF2B5EF4-FFF2-40B4-BE49-F238E27FC236}">
              <a16:creationId xmlns:a16="http://schemas.microsoft.com/office/drawing/2014/main" id="{00000000-0008-0000-0200-0000BA010000}"/>
            </a:ext>
          </a:extLst>
        </xdr:cNvPr>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36830</xdr:rowOff>
    </xdr:from>
    <xdr:to>
      <xdr:col>55</xdr:col>
      <xdr:colOff>50800</xdr:colOff>
      <xdr:row>100</xdr:row>
      <xdr:rowOff>138430</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0426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123207</xdr:rowOff>
    </xdr:from>
    <xdr:ext cx="469744" cy="259045"/>
    <xdr:sp macro="" textlink="">
      <xdr:nvSpPr>
        <xdr:cNvPr id="454" name="【市民会館】&#10;一人当たり面積該当値テキスト">
          <a:extLst>
            <a:ext uri="{FF2B5EF4-FFF2-40B4-BE49-F238E27FC236}">
              <a16:creationId xmlns:a16="http://schemas.microsoft.com/office/drawing/2014/main" id="{00000000-0008-0000-0200-0000C6010000}"/>
            </a:ext>
          </a:extLst>
        </xdr:cNvPr>
        <xdr:cNvSpPr txBox="1"/>
      </xdr:nvSpPr>
      <xdr:spPr>
        <a:xfrm>
          <a:off x="10515600" y="1709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59689</xdr:rowOff>
    </xdr:from>
    <xdr:to>
      <xdr:col>50</xdr:col>
      <xdr:colOff>165100</xdr:colOff>
      <xdr:row>100</xdr:row>
      <xdr:rowOff>161289</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9588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87630</xdr:rowOff>
    </xdr:from>
    <xdr:to>
      <xdr:col>55</xdr:col>
      <xdr:colOff>0</xdr:colOff>
      <xdr:row>100</xdr:row>
      <xdr:rowOff>110489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9639300" y="172326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74930</xdr:rowOff>
    </xdr:from>
    <xdr:to>
      <xdr:col>46</xdr:col>
      <xdr:colOff>38100</xdr:colOff>
      <xdr:row>103</xdr:row>
      <xdr:rowOff>5080</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8699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110489</xdr:rowOff>
    </xdr:from>
    <xdr:to>
      <xdr:col>50</xdr:col>
      <xdr:colOff>114300</xdr:colOff>
      <xdr:row>102</xdr:row>
      <xdr:rowOff>125730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8750300" y="17255489"/>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120650</xdr:rowOff>
    </xdr:from>
    <xdr:to>
      <xdr:col>41</xdr:col>
      <xdr:colOff>101600</xdr:colOff>
      <xdr:row>104</xdr:row>
      <xdr:rowOff>50800</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781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125730</xdr:rowOff>
    </xdr:from>
    <xdr:to>
      <xdr:col>45</xdr:col>
      <xdr:colOff>177800</xdr:colOff>
      <xdr:row>104</xdr:row>
      <xdr:rowOff>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flipV="1">
          <a:off x="7861300" y="176136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61" name="n_1aveValue【市民会館】&#10;一人当たり面積">
          <a:extLst>
            <a:ext uri="{FF2B5EF4-FFF2-40B4-BE49-F238E27FC236}">
              <a16:creationId xmlns:a16="http://schemas.microsoft.com/office/drawing/2014/main" id="{00000000-0008-0000-0200-0000CD010000}"/>
            </a:ext>
          </a:extLst>
        </xdr:cNvPr>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62" name="n_2aveValue【市民会館】&#10;一人当たり面積">
          <a:extLst>
            <a:ext uri="{FF2B5EF4-FFF2-40B4-BE49-F238E27FC236}">
              <a16:creationId xmlns:a16="http://schemas.microsoft.com/office/drawing/2014/main" id="{00000000-0008-0000-0200-0000CE010000}"/>
            </a:ext>
          </a:extLst>
        </xdr:cNvPr>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63" name="n_3aveValue【市民会館】&#10;一人当たり面積">
          <a:extLst>
            <a:ext uri="{FF2B5EF4-FFF2-40B4-BE49-F238E27FC236}">
              <a16:creationId xmlns:a16="http://schemas.microsoft.com/office/drawing/2014/main" id="{00000000-0008-0000-0200-0000CF010000}"/>
            </a:ext>
          </a:extLst>
        </xdr:cNvPr>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64" name="n_4aveValue【市民会館】&#10;一人当たり面積">
          <a:extLst>
            <a:ext uri="{FF2B5EF4-FFF2-40B4-BE49-F238E27FC236}">
              <a16:creationId xmlns:a16="http://schemas.microsoft.com/office/drawing/2014/main" id="{00000000-0008-0000-0200-0000D0010000}"/>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6366</xdr:rowOff>
    </xdr:from>
    <xdr:ext cx="469744" cy="259045"/>
    <xdr:sp macro="" textlink="">
      <xdr:nvSpPr>
        <xdr:cNvPr id="465" name="n_1mainValue【市民会館】&#10;一人当たり面積">
          <a:extLst>
            <a:ext uri="{FF2B5EF4-FFF2-40B4-BE49-F238E27FC236}">
              <a16:creationId xmlns:a16="http://schemas.microsoft.com/office/drawing/2014/main" id="{00000000-0008-0000-0200-0000D1010000}"/>
            </a:ext>
          </a:extLst>
        </xdr:cNvPr>
        <xdr:cNvSpPr txBox="1"/>
      </xdr:nvSpPr>
      <xdr:spPr>
        <a:xfrm>
          <a:off x="9391727" y="1697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21607</xdr:rowOff>
    </xdr:from>
    <xdr:ext cx="469744" cy="259045"/>
    <xdr:sp macro="" textlink="">
      <xdr:nvSpPr>
        <xdr:cNvPr id="466" name="n_2mainValue【市民会館】&#10;一人当たり面積">
          <a:extLst>
            <a:ext uri="{FF2B5EF4-FFF2-40B4-BE49-F238E27FC236}">
              <a16:creationId xmlns:a16="http://schemas.microsoft.com/office/drawing/2014/main" id="{00000000-0008-0000-0200-0000D2010000}"/>
            </a:ext>
          </a:extLst>
        </xdr:cNvPr>
        <xdr:cNvSpPr txBox="1"/>
      </xdr:nvSpPr>
      <xdr:spPr>
        <a:xfrm>
          <a:off x="8515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67327</xdr:rowOff>
    </xdr:from>
    <xdr:ext cx="469744" cy="259045"/>
    <xdr:sp macro="" textlink="">
      <xdr:nvSpPr>
        <xdr:cNvPr id="467" name="n_3mainValue【市民会館】&#10;一人当たり面積">
          <a:extLst>
            <a:ext uri="{FF2B5EF4-FFF2-40B4-BE49-F238E27FC236}">
              <a16:creationId xmlns:a16="http://schemas.microsoft.com/office/drawing/2014/main" id="{00000000-0008-0000-0200-0000D3010000}"/>
            </a:ext>
          </a:extLst>
        </xdr:cNvPr>
        <xdr:cNvSpPr txBox="1"/>
      </xdr:nvSpPr>
      <xdr:spPr>
        <a:xfrm>
          <a:off x="7626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a:extLst>
            <a:ext uri="{FF2B5EF4-FFF2-40B4-BE49-F238E27FC236}">
              <a16:creationId xmlns:a16="http://schemas.microsoft.com/office/drawing/2014/main" id="{00000000-0008-0000-0200-0000F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08" name="【保健センター・保健所】&#10;有形固定資産減価償却率最小値テキスト">
          <a:extLst>
            <a:ext uri="{FF2B5EF4-FFF2-40B4-BE49-F238E27FC236}">
              <a16:creationId xmlns:a16="http://schemas.microsoft.com/office/drawing/2014/main" id="{00000000-0008-0000-0200-0000FC010000}"/>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10" name="【保健センター・保健所】&#10;有形固定資産減価償却率最大値テキスト">
          <a:extLst>
            <a:ext uri="{FF2B5EF4-FFF2-40B4-BE49-F238E27FC236}">
              <a16:creationId xmlns:a16="http://schemas.microsoft.com/office/drawing/2014/main" id="{00000000-0008-0000-0200-0000FE010000}"/>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12" name="【保健センター・保健所】&#10;有形固定資産減価償却率平均値テキスト">
          <a:extLst>
            <a:ext uri="{FF2B5EF4-FFF2-40B4-BE49-F238E27FC236}">
              <a16:creationId xmlns:a16="http://schemas.microsoft.com/office/drawing/2014/main" id="{00000000-0008-0000-0200-000000020000}"/>
            </a:ext>
          </a:extLst>
        </xdr:cNvPr>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10160</xdr:rowOff>
    </xdr:from>
    <xdr:to>
      <xdr:col>76</xdr:col>
      <xdr:colOff>165100</xdr:colOff>
      <xdr:row>61</xdr:row>
      <xdr:rowOff>111760</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4541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25417</xdr:rowOff>
    </xdr:from>
    <xdr:ext cx="405111" cy="259045"/>
    <xdr:sp macro="" textlink="">
      <xdr:nvSpPr>
        <xdr:cNvPr id="524" name="n_1aveValue【保健センター・保健所】&#10;有形固定資産減価償却率">
          <a:extLst>
            <a:ext uri="{FF2B5EF4-FFF2-40B4-BE49-F238E27FC236}">
              <a16:creationId xmlns:a16="http://schemas.microsoft.com/office/drawing/2014/main" id="{00000000-0008-0000-0200-00000C020000}"/>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25" name="n_2aveValue【保健センター・保健所】&#10;有形固定資産減価償却率">
          <a:extLst>
            <a:ext uri="{FF2B5EF4-FFF2-40B4-BE49-F238E27FC236}">
              <a16:creationId xmlns:a16="http://schemas.microsoft.com/office/drawing/2014/main" id="{00000000-0008-0000-0200-00000D020000}"/>
            </a:ext>
          </a:extLst>
        </xdr:cNvPr>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26" name="n_3aveValue【保健センター・保健所】&#10;有形固定資産減価償却率">
          <a:extLst>
            <a:ext uri="{FF2B5EF4-FFF2-40B4-BE49-F238E27FC236}">
              <a16:creationId xmlns:a16="http://schemas.microsoft.com/office/drawing/2014/main" id="{00000000-0008-0000-0200-00000E020000}"/>
            </a:ext>
          </a:extLst>
        </xdr:cNvPr>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27" name="n_4aveValue【保健センター・保健所】&#10;有形固定資産減価償却率">
          <a:extLst>
            <a:ext uri="{FF2B5EF4-FFF2-40B4-BE49-F238E27FC236}">
              <a16:creationId xmlns:a16="http://schemas.microsoft.com/office/drawing/2014/main" id="{00000000-0008-0000-0200-00000F020000}"/>
            </a:ext>
          </a:extLst>
        </xdr:cNvPr>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102887</xdr:rowOff>
    </xdr:from>
    <xdr:ext cx="405111" cy="259045"/>
    <xdr:sp macro="" textlink="">
      <xdr:nvSpPr>
        <xdr:cNvPr id="528" name="n_2mainValue【保健センター・保健所】&#10;有形固定資産減価償却率">
          <a:extLst>
            <a:ext uri="{FF2B5EF4-FFF2-40B4-BE49-F238E27FC236}">
              <a16:creationId xmlns:a16="http://schemas.microsoft.com/office/drawing/2014/main" id="{00000000-0008-0000-0200-000010020000}"/>
            </a:ext>
          </a:extLst>
        </xdr:cNvPr>
        <xdr:cNvSpPr txBox="1"/>
      </xdr:nvSpPr>
      <xdr:spPr>
        <a:xfrm>
          <a:off x="14389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a:extLst>
            <a:ext uri="{FF2B5EF4-FFF2-40B4-BE49-F238E27FC236}">
              <a16:creationId xmlns:a16="http://schemas.microsoft.com/office/drawing/2014/main" id="{00000000-0008-0000-0200-00002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53" name="【保健センター・保健所】&#10;一人当たり面積最小値テキスト">
          <a:extLst>
            <a:ext uri="{FF2B5EF4-FFF2-40B4-BE49-F238E27FC236}">
              <a16:creationId xmlns:a16="http://schemas.microsoft.com/office/drawing/2014/main" id="{00000000-0008-0000-0200-000029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55" name="【保健センター・保健所】&#10;一人当たり面積最大値テキスト">
          <a:extLst>
            <a:ext uri="{FF2B5EF4-FFF2-40B4-BE49-F238E27FC236}">
              <a16:creationId xmlns:a16="http://schemas.microsoft.com/office/drawing/2014/main" id="{00000000-0008-0000-0200-00002B02000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57" name="【保健センター・保健所】&#10;一人当たり面積平均値テキスト">
          <a:extLst>
            <a:ext uri="{FF2B5EF4-FFF2-40B4-BE49-F238E27FC236}">
              <a16:creationId xmlns:a16="http://schemas.microsoft.com/office/drawing/2014/main" id="{00000000-0008-0000-0200-00002D020000}"/>
            </a:ext>
          </a:extLst>
        </xdr:cNvPr>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25400</xdr:rowOff>
    </xdr:from>
    <xdr:to>
      <xdr:col>107</xdr:col>
      <xdr:colOff>101600</xdr:colOff>
      <xdr:row>58</xdr:row>
      <xdr:rowOff>127000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2038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40657</xdr:rowOff>
    </xdr:from>
    <xdr:ext cx="469744" cy="259045"/>
    <xdr:sp macro="" textlink="">
      <xdr:nvSpPr>
        <xdr:cNvPr id="569" name="n_1aveValue【保健センター・保健所】&#10;一人当たり面積">
          <a:extLst>
            <a:ext uri="{FF2B5EF4-FFF2-40B4-BE49-F238E27FC236}">
              <a16:creationId xmlns:a16="http://schemas.microsoft.com/office/drawing/2014/main" id="{00000000-0008-0000-0200-000039020000}"/>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70" name="n_2aveValue【保健センター・保健所】&#10;一人当たり面積">
          <a:extLst>
            <a:ext uri="{FF2B5EF4-FFF2-40B4-BE49-F238E27FC236}">
              <a16:creationId xmlns:a16="http://schemas.microsoft.com/office/drawing/2014/main" id="{00000000-0008-0000-0200-00003A020000}"/>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571" name="n_3aveValue【保健センター・保健所】&#10;一人当たり面積">
          <a:extLst>
            <a:ext uri="{FF2B5EF4-FFF2-40B4-BE49-F238E27FC236}">
              <a16:creationId xmlns:a16="http://schemas.microsoft.com/office/drawing/2014/main" id="{00000000-0008-0000-0200-00003B020000}"/>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572" name="n_4aveValue【保健センター・保健所】&#10;一人当たり面積">
          <a:extLst>
            <a:ext uri="{FF2B5EF4-FFF2-40B4-BE49-F238E27FC236}">
              <a16:creationId xmlns:a16="http://schemas.microsoft.com/office/drawing/2014/main" id="{00000000-0008-0000-0200-00003C020000}"/>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143527</xdr:rowOff>
    </xdr:from>
    <xdr:ext cx="469744" cy="259045"/>
    <xdr:sp macro="" textlink="">
      <xdr:nvSpPr>
        <xdr:cNvPr id="573" name="n_2mainValue【保健センター・保健所】&#10;一人当たり面積">
          <a:extLst>
            <a:ext uri="{FF2B5EF4-FFF2-40B4-BE49-F238E27FC236}">
              <a16:creationId xmlns:a16="http://schemas.microsoft.com/office/drawing/2014/main" id="{00000000-0008-0000-0200-00003D020000}"/>
            </a:ext>
          </a:extLst>
        </xdr:cNvPr>
        <xdr:cNvSpPr txBox="1"/>
      </xdr:nvSpPr>
      <xdr:spPr>
        <a:xfrm>
          <a:off x="201994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a:extLst>
            <a:ext uri="{FF2B5EF4-FFF2-40B4-BE49-F238E27FC236}">
              <a16:creationId xmlns:a16="http://schemas.microsoft.com/office/drawing/2014/main" id="{00000000-0008-0000-0200-00005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00" name="【消防施設】&#10;有形固定資産減価償却率最小値テキスト">
          <a:extLst>
            <a:ext uri="{FF2B5EF4-FFF2-40B4-BE49-F238E27FC236}">
              <a16:creationId xmlns:a16="http://schemas.microsoft.com/office/drawing/2014/main" id="{00000000-0008-0000-0200-000058020000}"/>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02" name="【消防施設】&#10;有形固定資産減価償却率最大値テキスト">
          <a:extLst>
            <a:ext uri="{FF2B5EF4-FFF2-40B4-BE49-F238E27FC236}">
              <a16:creationId xmlns:a16="http://schemas.microsoft.com/office/drawing/2014/main" id="{00000000-0008-0000-0200-00005A020000}"/>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604" name="【消防施設】&#10;有形固定資産減価償却率平均値テキスト">
          <a:extLst>
            <a:ext uri="{FF2B5EF4-FFF2-40B4-BE49-F238E27FC236}">
              <a16:creationId xmlns:a16="http://schemas.microsoft.com/office/drawing/2014/main" id="{00000000-0008-0000-0200-00005C020000}"/>
            </a:ext>
          </a:extLst>
        </xdr:cNvPr>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144055</xdr:rowOff>
    </xdr:from>
    <xdr:to>
      <xdr:col>85</xdr:col>
      <xdr:colOff>177800</xdr:colOff>
      <xdr:row>86</xdr:row>
      <xdr:rowOff>74205</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62687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122482</xdr:rowOff>
    </xdr:from>
    <xdr:ext cx="405111" cy="259045"/>
    <xdr:sp macro="" textlink="">
      <xdr:nvSpPr>
        <xdr:cNvPr id="616" name="【消防施設】&#10;有形固定資産減価償却率該当値テキスト">
          <a:extLst>
            <a:ext uri="{FF2B5EF4-FFF2-40B4-BE49-F238E27FC236}">
              <a16:creationId xmlns:a16="http://schemas.microsoft.com/office/drawing/2014/main" id="{00000000-0008-0000-0200-000068020000}"/>
            </a:ext>
          </a:extLst>
        </xdr:cNvPr>
        <xdr:cNvSpPr txBox="1"/>
      </xdr:nvSpPr>
      <xdr:spPr>
        <a:xfrm>
          <a:off x="16357600"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116295</xdr:rowOff>
    </xdr:from>
    <xdr:to>
      <xdr:col>81</xdr:col>
      <xdr:colOff>101600</xdr:colOff>
      <xdr:row>86</xdr:row>
      <xdr:rowOff>46445</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5430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167095</xdr:rowOff>
    </xdr:from>
    <xdr:to>
      <xdr:col>85</xdr:col>
      <xdr:colOff>127000</xdr:colOff>
      <xdr:row>86</xdr:row>
      <xdr:rowOff>23405</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5481300" y="147403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24856</xdr:rowOff>
    </xdr:from>
    <xdr:to>
      <xdr:col>76</xdr:col>
      <xdr:colOff>165100</xdr:colOff>
      <xdr:row>85</xdr:row>
      <xdr:rowOff>126456</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4541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75656</xdr:rowOff>
    </xdr:from>
    <xdr:to>
      <xdr:col>81</xdr:col>
      <xdr:colOff>50800</xdr:colOff>
      <xdr:row>85</xdr:row>
      <xdr:rowOff>167095</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4592300" y="1464890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24856</xdr:rowOff>
    </xdr:from>
    <xdr:to>
      <xdr:col>72</xdr:col>
      <xdr:colOff>38100</xdr:colOff>
      <xdr:row>85</xdr:row>
      <xdr:rowOff>126456</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3652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75656</xdr:rowOff>
    </xdr:from>
    <xdr:to>
      <xdr:col>76</xdr:col>
      <xdr:colOff>114300</xdr:colOff>
      <xdr:row>85</xdr:row>
      <xdr:rowOff>75656</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3703300" y="1464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623" name="n_1aveValue【消防施設】&#10;有形固定資産減価償却率">
          <a:extLst>
            <a:ext uri="{FF2B5EF4-FFF2-40B4-BE49-F238E27FC236}">
              <a16:creationId xmlns:a16="http://schemas.microsoft.com/office/drawing/2014/main" id="{00000000-0008-0000-0200-00006F020000}"/>
            </a:ext>
          </a:extLst>
        </xdr:cNvPr>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24" name="n_2aveValue【消防施設】&#10;有形固定資産減価償却率">
          <a:extLst>
            <a:ext uri="{FF2B5EF4-FFF2-40B4-BE49-F238E27FC236}">
              <a16:creationId xmlns:a16="http://schemas.microsoft.com/office/drawing/2014/main" id="{00000000-0008-0000-0200-000070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25" name="n_3aveValue【消防施設】&#10;有形固定資産減価償却率">
          <a:extLst>
            <a:ext uri="{FF2B5EF4-FFF2-40B4-BE49-F238E27FC236}">
              <a16:creationId xmlns:a16="http://schemas.microsoft.com/office/drawing/2014/main" id="{00000000-0008-0000-0200-00007102000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26" name="n_4aveValue【消防施設】&#10;有形固定資産減価償却率">
          <a:extLst>
            <a:ext uri="{FF2B5EF4-FFF2-40B4-BE49-F238E27FC236}">
              <a16:creationId xmlns:a16="http://schemas.microsoft.com/office/drawing/2014/main" id="{00000000-0008-0000-0200-000072020000}"/>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37572</xdr:rowOff>
    </xdr:from>
    <xdr:ext cx="405111" cy="259045"/>
    <xdr:sp macro="" textlink="">
      <xdr:nvSpPr>
        <xdr:cNvPr id="627" name="n_1mainValue【消防施設】&#10;有形固定資産減価償却率">
          <a:extLst>
            <a:ext uri="{FF2B5EF4-FFF2-40B4-BE49-F238E27FC236}">
              <a16:creationId xmlns:a16="http://schemas.microsoft.com/office/drawing/2014/main" id="{00000000-0008-0000-0200-000073020000}"/>
            </a:ext>
          </a:extLst>
        </xdr:cNvPr>
        <xdr:cNvSpPr txBox="1"/>
      </xdr:nvSpPr>
      <xdr:spPr>
        <a:xfrm>
          <a:off x="152660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117583</xdr:rowOff>
    </xdr:from>
    <xdr:ext cx="405111" cy="259045"/>
    <xdr:sp macro="" textlink="">
      <xdr:nvSpPr>
        <xdr:cNvPr id="628" name="n_2mainValue【消防施設】&#10;有形固定資産減価償却率">
          <a:extLst>
            <a:ext uri="{FF2B5EF4-FFF2-40B4-BE49-F238E27FC236}">
              <a16:creationId xmlns:a16="http://schemas.microsoft.com/office/drawing/2014/main" id="{00000000-0008-0000-0200-000074020000}"/>
            </a:ext>
          </a:extLst>
        </xdr:cNvPr>
        <xdr:cNvSpPr txBox="1"/>
      </xdr:nvSpPr>
      <xdr:spPr>
        <a:xfrm>
          <a:off x="14389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117583</xdr:rowOff>
    </xdr:from>
    <xdr:ext cx="405111" cy="259045"/>
    <xdr:sp macro="" textlink="">
      <xdr:nvSpPr>
        <xdr:cNvPr id="629" name="n_3mainValue【消防施設】&#10;有形固定資産減価償却率">
          <a:extLst>
            <a:ext uri="{FF2B5EF4-FFF2-40B4-BE49-F238E27FC236}">
              <a16:creationId xmlns:a16="http://schemas.microsoft.com/office/drawing/2014/main" id="{00000000-0008-0000-0200-000075020000}"/>
            </a:ext>
          </a:extLst>
        </xdr:cNvPr>
        <xdr:cNvSpPr txBox="1"/>
      </xdr:nvSpPr>
      <xdr:spPr>
        <a:xfrm>
          <a:off x="13500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a:extLst>
            <a:ext uri="{FF2B5EF4-FFF2-40B4-BE49-F238E27FC236}">
              <a16:creationId xmlns:a16="http://schemas.microsoft.com/office/drawing/2014/main" id="{00000000-0008-0000-0200-00008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54" name="【消防施設】&#10;一人当たり面積最小値テキスト">
          <a:extLst>
            <a:ext uri="{FF2B5EF4-FFF2-40B4-BE49-F238E27FC236}">
              <a16:creationId xmlns:a16="http://schemas.microsoft.com/office/drawing/2014/main" id="{00000000-0008-0000-0200-00008E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56" name="【消防施設】&#10;一人当たり面積最大値テキスト">
          <a:extLst>
            <a:ext uri="{FF2B5EF4-FFF2-40B4-BE49-F238E27FC236}">
              <a16:creationId xmlns:a16="http://schemas.microsoft.com/office/drawing/2014/main" id="{00000000-0008-0000-0200-000090020000}"/>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58" name="【消防施設】&#10;一人当たり面積平均値テキスト">
          <a:extLst>
            <a:ext uri="{FF2B5EF4-FFF2-40B4-BE49-F238E27FC236}">
              <a16:creationId xmlns:a16="http://schemas.microsoft.com/office/drawing/2014/main" id="{00000000-0008-0000-0200-000092020000}"/>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162561</xdr:rowOff>
    </xdr:from>
    <xdr:to>
      <xdr:col>116</xdr:col>
      <xdr:colOff>114300</xdr:colOff>
      <xdr:row>86</xdr:row>
      <xdr:rowOff>92711</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22110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88918</xdr:rowOff>
    </xdr:from>
    <xdr:ext cx="469744" cy="259045"/>
    <xdr:sp macro="" textlink="">
      <xdr:nvSpPr>
        <xdr:cNvPr id="670" name="【消防施設】&#10;一人当たり面積該当値テキスト">
          <a:extLst>
            <a:ext uri="{FF2B5EF4-FFF2-40B4-BE49-F238E27FC236}">
              <a16:creationId xmlns:a16="http://schemas.microsoft.com/office/drawing/2014/main" id="{00000000-0008-0000-0200-00009E020000}"/>
            </a:ext>
          </a:extLst>
        </xdr:cNvPr>
        <xdr:cNvSpPr txBox="1"/>
      </xdr:nvSpPr>
      <xdr:spPr>
        <a:xfrm>
          <a:off x="22199600" y="146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163830</xdr:rowOff>
    </xdr:from>
    <xdr:to>
      <xdr:col>112</xdr:col>
      <xdr:colOff>38100</xdr:colOff>
      <xdr:row>86</xdr:row>
      <xdr:rowOff>93980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21272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41911</xdr:rowOff>
    </xdr:from>
    <xdr:to>
      <xdr:col>116</xdr:col>
      <xdr:colOff>63500</xdr:colOff>
      <xdr:row>86</xdr:row>
      <xdr:rowOff>43180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21323300" y="147866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43180</xdr:rowOff>
    </xdr:from>
    <xdr:to>
      <xdr:col>111</xdr:col>
      <xdr:colOff>177800</xdr:colOff>
      <xdr:row>86</xdr:row>
      <xdr:rowOff>49530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20434300" y="147878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0</xdr:rowOff>
    </xdr:from>
    <xdr:to>
      <xdr:col>102</xdr:col>
      <xdr:colOff>165100</xdr:colOff>
      <xdr:row>86</xdr:row>
      <xdr:rowOff>101600</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9494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49530</xdr:rowOff>
    </xdr:from>
    <xdr:to>
      <xdr:col>107</xdr:col>
      <xdr:colOff>50800</xdr:colOff>
      <xdr:row>86</xdr:row>
      <xdr:rowOff>50800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flipV="1">
          <a:off x="19545300" y="147942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77" name="n_1aveValue【消防施設】&#10;一人当たり面積">
          <a:extLst>
            <a:ext uri="{FF2B5EF4-FFF2-40B4-BE49-F238E27FC236}">
              <a16:creationId xmlns:a16="http://schemas.microsoft.com/office/drawing/2014/main" id="{00000000-0008-0000-0200-0000A5020000}"/>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78" name="n_2aveValue【消防施設】&#10;一人当たり面積">
          <a:extLst>
            <a:ext uri="{FF2B5EF4-FFF2-40B4-BE49-F238E27FC236}">
              <a16:creationId xmlns:a16="http://schemas.microsoft.com/office/drawing/2014/main" id="{00000000-0008-0000-0200-0000A6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79" name="n_3aveValue【消防施設】&#10;一人当たり面積">
          <a:extLst>
            <a:ext uri="{FF2B5EF4-FFF2-40B4-BE49-F238E27FC236}">
              <a16:creationId xmlns:a16="http://schemas.microsoft.com/office/drawing/2014/main" id="{00000000-0008-0000-0200-0000A7020000}"/>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680" name="n_4aveValue【消防施設】&#10;一人当たり面積">
          <a:extLst>
            <a:ext uri="{FF2B5EF4-FFF2-40B4-BE49-F238E27FC236}">
              <a16:creationId xmlns:a16="http://schemas.microsoft.com/office/drawing/2014/main" id="{00000000-0008-0000-0200-0000A8020000}"/>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85107</xdr:rowOff>
    </xdr:from>
    <xdr:ext cx="469744" cy="259045"/>
    <xdr:sp macro="" textlink="">
      <xdr:nvSpPr>
        <xdr:cNvPr id="681" name="n_1mainValue【消防施設】&#10;一人当たり面積">
          <a:extLst>
            <a:ext uri="{FF2B5EF4-FFF2-40B4-BE49-F238E27FC236}">
              <a16:creationId xmlns:a16="http://schemas.microsoft.com/office/drawing/2014/main" id="{00000000-0008-0000-0200-0000A9020000}"/>
            </a:ext>
          </a:extLst>
        </xdr:cNvPr>
        <xdr:cNvSpPr txBox="1"/>
      </xdr:nvSpPr>
      <xdr:spPr>
        <a:xfrm>
          <a:off x="210757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682" name="n_2mainValue【消防施設】&#10;一人当たり面積">
          <a:extLst>
            <a:ext uri="{FF2B5EF4-FFF2-40B4-BE49-F238E27FC236}">
              <a16:creationId xmlns:a16="http://schemas.microsoft.com/office/drawing/2014/main" id="{00000000-0008-0000-0200-0000AA020000}"/>
            </a:ext>
          </a:extLst>
        </xdr:cNvPr>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92727</xdr:rowOff>
    </xdr:from>
    <xdr:ext cx="469744" cy="259045"/>
    <xdr:sp macro="" textlink="">
      <xdr:nvSpPr>
        <xdr:cNvPr id="683" name="n_3mainValue【消防施設】&#10;一人当たり面積">
          <a:extLst>
            <a:ext uri="{FF2B5EF4-FFF2-40B4-BE49-F238E27FC236}">
              <a16:creationId xmlns:a16="http://schemas.microsoft.com/office/drawing/2014/main" id="{00000000-0008-0000-0200-0000AB020000}"/>
            </a:ext>
          </a:extLst>
        </xdr:cNvPr>
        <xdr:cNvSpPr txBox="1"/>
      </xdr:nvSpPr>
      <xdr:spPr>
        <a:xfrm>
          <a:off x="19310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a:extLst>
            <a:ext uri="{FF2B5EF4-FFF2-40B4-BE49-F238E27FC236}">
              <a16:creationId xmlns:a16="http://schemas.microsoft.com/office/drawing/2014/main" id="{00000000-0008-0000-0200-0000C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10" name="【庁舎】&#10;有形固定資産減価償却率最小値テキスト">
          <a:extLst>
            <a:ext uri="{FF2B5EF4-FFF2-40B4-BE49-F238E27FC236}">
              <a16:creationId xmlns:a16="http://schemas.microsoft.com/office/drawing/2014/main" id="{00000000-0008-0000-0200-0000C602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12" name="【庁舎】&#10;有形固定資産減価償却率最大値テキスト">
          <a:extLst>
            <a:ext uri="{FF2B5EF4-FFF2-40B4-BE49-F238E27FC236}">
              <a16:creationId xmlns:a16="http://schemas.microsoft.com/office/drawing/2014/main" id="{00000000-0008-0000-0200-0000C8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714" name="【庁舎】&#10;有形固定資産減価償却率平均値テキスト">
          <a:extLst>
            <a:ext uri="{FF2B5EF4-FFF2-40B4-BE49-F238E27FC236}">
              <a16:creationId xmlns:a16="http://schemas.microsoft.com/office/drawing/2014/main" id="{00000000-0008-0000-0200-0000CA020000}"/>
            </a:ext>
          </a:extLst>
        </xdr:cNvPr>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147864</xdr:rowOff>
    </xdr:from>
    <xdr:to>
      <xdr:col>85</xdr:col>
      <xdr:colOff>177800</xdr:colOff>
      <xdr:row>108</xdr:row>
      <xdr:rowOff>78014</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6268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126291</xdr:rowOff>
    </xdr:from>
    <xdr:ext cx="405111" cy="259045"/>
    <xdr:sp macro="" textlink="">
      <xdr:nvSpPr>
        <xdr:cNvPr id="726" name="【庁舎】&#10;有形固定資産減価償却率該当値テキスト">
          <a:extLst>
            <a:ext uri="{FF2B5EF4-FFF2-40B4-BE49-F238E27FC236}">
              <a16:creationId xmlns:a16="http://schemas.microsoft.com/office/drawing/2014/main" id="{00000000-0008-0000-0200-0000D6020000}"/>
            </a:ext>
          </a:extLst>
        </xdr:cNvPr>
        <xdr:cNvSpPr txBox="1"/>
      </xdr:nvSpPr>
      <xdr:spPr>
        <a:xfrm>
          <a:off x="16357600"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123371</xdr:rowOff>
    </xdr:from>
    <xdr:to>
      <xdr:col>81</xdr:col>
      <xdr:colOff>101600</xdr:colOff>
      <xdr:row>108</xdr:row>
      <xdr:rowOff>53521</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5430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xdr:rowOff>
    </xdr:from>
    <xdr:to>
      <xdr:col>85</xdr:col>
      <xdr:colOff>127000</xdr:colOff>
      <xdr:row>108</xdr:row>
      <xdr:rowOff>27214</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5481300" y="1851932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77651</xdr:rowOff>
    </xdr:from>
    <xdr:to>
      <xdr:col>76</xdr:col>
      <xdr:colOff>165100</xdr:colOff>
      <xdr:row>108</xdr:row>
      <xdr:rowOff>7801</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4541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128451</xdr:rowOff>
    </xdr:from>
    <xdr:to>
      <xdr:col>81</xdr:col>
      <xdr:colOff>50800</xdr:colOff>
      <xdr:row>108</xdr:row>
      <xdr:rowOff>2721</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4592300" y="1847360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90714</xdr:rowOff>
    </xdr:from>
    <xdr:to>
      <xdr:col>72</xdr:col>
      <xdr:colOff>38100</xdr:colOff>
      <xdr:row>108</xdr:row>
      <xdr:rowOff>20864</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3652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128451</xdr:rowOff>
    </xdr:from>
    <xdr:to>
      <xdr:col>76</xdr:col>
      <xdr:colOff>114300</xdr:colOff>
      <xdr:row>107</xdr:row>
      <xdr:rowOff>141514</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13703300" y="184736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733" name="n_1aveValue【庁舎】&#10;有形固定資産減価償却率">
          <a:extLst>
            <a:ext uri="{FF2B5EF4-FFF2-40B4-BE49-F238E27FC236}">
              <a16:creationId xmlns:a16="http://schemas.microsoft.com/office/drawing/2014/main" id="{00000000-0008-0000-0200-0000DD020000}"/>
            </a:ext>
          </a:extLst>
        </xdr:cNvPr>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34" name="n_2aveValue【庁舎】&#10;有形固定資産減価償却率">
          <a:extLst>
            <a:ext uri="{FF2B5EF4-FFF2-40B4-BE49-F238E27FC236}">
              <a16:creationId xmlns:a16="http://schemas.microsoft.com/office/drawing/2014/main" id="{00000000-0008-0000-0200-0000DE020000}"/>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35" name="n_3aveValue【庁舎】&#10;有形固定資産減価償却率">
          <a:extLst>
            <a:ext uri="{FF2B5EF4-FFF2-40B4-BE49-F238E27FC236}">
              <a16:creationId xmlns:a16="http://schemas.microsoft.com/office/drawing/2014/main" id="{00000000-0008-0000-0200-0000DF020000}"/>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36" name="n_4aveValue【庁舎】&#10;有形固定資産減価償却率">
          <a:extLst>
            <a:ext uri="{FF2B5EF4-FFF2-40B4-BE49-F238E27FC236}">
              <a16:creationId xmlns:a16="http://schemas.microsoft.com/office/drawing/2014/main" id="{00000000-0008-0000-0200-0000E002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44648</xdr:rowOff>
    </xdr:from>
    <xdr:ext cx="405111" cy="259045"/>
    <xdr:sp macro="" textlink="">
      <xdr:nvSpPr>
        <xdr:cNvPr id="737" name="n_1mainValue【庁舎】&#10;有形固定資産減価償却率">
          <a:extLst>
            <a:ext uri="{FF2B5EF4-FFF2-40B4-BE49-F238E27FC236}">
              <a16:creationId xmlns:a16="http://schemas.microsoft.com/office/drawing/2014/main" id="{00000000-0008-0000-0200-0000E1020000}"/>
            </a:ext>
          </a:extLst>
        </xdr:cNvPr>
        <xdr:cNvSpPr txBox="1"/>
      </xdr:nvSpPr>
      <xdr:spPr>
        <a:xfrm>
          <a:off x="152660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170378</xdr:rowOff>
    </xdr:from>
    <xdr:ext cx="405111" cy="259045"/>
    <xdr:sp macro="" textlink="">
      <xdr:nvSpPr>
        <xdr:cNvPr id="738" name="n_2mainValue【庁舎】&#10;有形固定資産減価償却率">
          <a:extLst>
            <a:ext uri="{FF2B5EF4-FFF2-40B4-BE49-F238E27FC236}">
              <a16:creationId xmlns:a16="http://schemas.microsoft.com/office/drawing/2014/main" id="{00000000-0008-0000-0200-0000E2020000}"/>
            </a:ext>
          </a:extLst>
        </xdr:cNvPr>
        <xdr:cNvSpPr txBox="1"/>
      </xdr:nvSpPr>
      <xdr:spPr>
        <a:xfrm>
          <a:off x="14389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11991</xdr:rowOff>
    </xdr:from>
    <xdr:ext cx="405111" cy="259045"/>
    <xdr:sp macro="" textlink="">
      <xdr:nvSpPr>
        <xdr:cNvPr id="739" name="n_3mainValue【庁舎】&#10;有形固定資産減価償却率">
          <a:extLst>
            <a:ext uri="{FF2B5EF4-FFF2-40B4-BE49-F238E27FC236}">
              <a16:creationId xmlns:a16="http://schemas.microsoft.com/office/drawing/2014/main" id="{00000000-0008-0000-0200-0000E3020000}"/>
            </a:ext>
          </a:extLst>
        </xdr:cNvPr>
        <xdr:cNvSpPr txBox="1"/>
      </xdr:nvSpPr>
      <xdr:spPr>
        <a:xfrm>
          <a:off x="13500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a:extLst>
            <a:ext uri="{FF2B5EF4-FFF2-40B4-BE49-F238E27FC236}">
              <a16:creationId xmlns:a16="http://schemas.microsoft.com/office/drawing/2014/main" id="{00000000-0008-0000-0200-0000F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66" name="【庁舎】&#10;一人当たり面積最小値テキスト">
          <a:extLst>
            <a:ext uri="{FF2B5EF4-FFF2-40B4-BE49-F238E27FC236}">
              <a16:creationId xmlns:a16="http://schemas.microsoft.com/office/drawing/2014/main" id="{00000000-0008-0000-0200-0000FE02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68" name="【庁舎】&#10;一人当たり面積最大値テキスト">
          <a:extLst>
            <a:ext uri="{FF2B5EF4-FFF2-40B4-BE49-F238E27FC236}">
              <a16:creationId xmlns:a16="http://schemas.microsoft.com/office/drawing/2014/main" id="{00000000-0008-0000-0200-000000030000}"/>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770" name="【庁舎】&#10;一人当たり面積平均値テキスト">
          <a:extLst>
            <a:ext uri="{FF2B5EF4-FFF2-40B4-BE49-F238E27FC236}">
              <a16:creationId xmlns:a16="http://schemas.microsoft.com/office/drawing/2014/main" id="{00000000-0008-0000-0200-000002030000}"/>
            </a:ext>
          </a:extLst>
        </xdr:cNvPr>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38463</xdr:rowOff>
    </xdr:from>
    <xdr:to>
      <xdr:col>116</xdr:col>
      <xdr:colOff>114300</xdr:colOff>
      <xdr:row>105</xdr:row>
      <xdr:rowOff>140063</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221107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61340</xdr:rowOff>
    </xdr:from>
    <xdr:ext cx="469744" cy="259045"/>
    <xdr:sp macro="" textlink="">
      <xdr:nvSpPr>
        <xdr:cNvPr id="782" name="【庁舎】&#10;一人当たり面積該当値テキスト">
          <a:extLst>
            <a:ext uri="{FF2B5EF4-FFF2-40B4-BE49-F238E27FC236}">
              <a16:creationId xmlns:a16="http://schemas.microsoft.com/office/drawing/2014/main" id="{00000000-0008-0000-0200-00000E030000}"/>
            </a:ext>
          </a:extLst>
        </xdr:cNvPr>
        <xdr:cNvSpPr txBox="1"/>
      </xdr:nvSpPr>
      <xdr:spPr>
        <a:xfrm>
          <a:off x="22199600" y="178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89263</xdr:rowOff>
    </xdr:from>
    <xdr:to>
      <xdr:col>116</xdr:col>
      <xdr:colOff>63500</xdr:colOff>
      <xdr:row>105</xdr:row>
      <xdr:rowOff>99061</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21323300" y="1809151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56424</xdr:rowOff>
    </xdr:from>
    <xdr:to>
      <xdr:col>107</xdr:col>
      <xdr:colOff>101600</xdr:colOff>
      <xdr:row>105</xdr:row>
      <xdr:rowOff>158024</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2038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107224</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20434300" y="1810131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9494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105</xdr:row>
      <xdr:rowOff>149679</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flipV="1">
          <a:off x="19545300" y="181094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789" name="n_1aveValue【庁舎】&#10;一人当たり面積">
          <a:extLst>
            <a:ext uri="{FF2B5EF4-FFF2-40B4-BE49-F238E27FC236}">
              <a16:creationId xmlns:a16="http://schemas.microsoft.com/office/drawing/2014/main" id="{00000000-0008-0000-0200-000015030000}"/>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790" name="n_2aveValue【庁舎】&#10;一人当たり面積">
          <a:extLst>
            <a:ext uri="{FF2B5EF4-FFF2-40B4-BE49-F238E27FC236}">
              <a16:creationId xmlns:a16="http://schemas.microsoft.com/office/drawing/2014/main" id="{00000000-0008-0000-0200-000016030000}"/>
            </a:ext>
          </a:extLst>
        </xdr:cNvPr>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791" name="n_3aveValue【庁舎】&#10;一人当たり面積">
          <a:extLst>
            <a:ext uri="{FF2B5EF4-FFF2-40B4-BE49-F238E27FC236}">
              <a16:creationId xmlns:a16="http://schemas.microsoft.com/office/drawing/2014/main" id="{00000000-0008-0000-0200-000017030000}"/>
            </a:ext>
          </a:extLst>
        </xdr:cNvPr>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792" name="n_4aveValue【庁舎】&#10;一人当たり面積">
          <a:extLst>
            <a:ext uri="{FF2B5EF4-FFF2-40B4-BE49-F238E27FC236}">
              <a16:creationId xmlns:a16="http://schemas.microsoft.com/office/drawing/2014/main" id="{00000000-0008-0000-0200-000018030000}"/>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793" name="n_1mainValue【庁舎】&#10;一人当たり面積">
          <a:extLst>
            <a:ext uri="{FF2B5EF4-FFF2-40B4-BE49-F238E27FC236}">
              <a16:creationId xmlns:a16="http://schemas.microsoft.com/office/drawing/2014/main" id="{00000000-0008-0000-0200-000019030000}"/>
            </a:ext>
          </a:extLst>
        </xdr:cNvPr>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794" name="n_2mainValue【庁舎】&#10;一人当たり面積">
          <a:extLst>
            <a:ext uri="{FF2B5EF4-FFF2-40B4-BE49-F238E27FC236}">
              <a16:creationId xmlns:a16="http://schemas.microsoft.com/office/drawing/2014/main" id="{00000000-0008-0000-0200-00001A030000}"/>
            </a:ext>
          </a:extLst>
        </xdr:cNvPr>
        <xdr:cNvSpPr txBox="1"/>
      </xdr:nvSpPr>
      <xdr:spPr>
        <a:xfrm>
          <a:off x="20199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95" name="n_3mainValue【庁舎】&#10;一人当たり面積">
          <a:extLst>
            <a:ext uri="{FF2B5EF4-FFF2-40B4-BE49-F238E27FC236}">
              <a16:creationId xmlns:a16="http://schemas.microsoft.com/office/drawing/2014/main" id="{00000000-0008-0000-0200-00001B03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類似団体と比較して老朽化が進んでいる施設は、体育館、消防施設、庁舎である。</a:t>
          </a:r>
        </a:p>
        <a:p>
          <a:r>
            <a:rPr kumimoji="1" lang="ja-JP" altLang="en-US" sz="1300">
              <a:latin typeface="ＭＳ Ｐゴシック" panose="020B0600070205080204" pitchFamily="50" charset="-128"/>
              <a:ea typeface="ＭＳ Ｐゴシック" panose="020B0600070205080204" pitchFamily="50" charset="-128"/>
            </a:rPr>
            <a:t>体育館は、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ポイント上回る。小野田体育館と小野田東部体育館が耐用年数を経過しており、小野田東部体育館は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年度で廃止が検討されている。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91.1</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ポイント上回る。非常備消防の消防ポンプ車格納庫など</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施設の半数以上が築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年を超える。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89.0</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ポイント上回る。本庁舎、</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支所ともに築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年を超え、本庁舎に関しては耐震改修工事を行っているものの築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年を超え老朽化が課題となっている。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庁舎等行政系施設は、建築基準法上の法定点検が義務付けられている施設であり、建築設備等の定期点検や職員による日常点検を実施し、予防保全型維持管理の考えに基づき、計画的に維持更新を図る。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22,992
22,808
460.67
13,765,035
13,375,051
286,360
8,690,040
13,459,614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あるが、類似団体平均を大幅に下回っており、全国平均、県平均と比較しても財政力は低い水準である。財政力の基礎となる町税については、人口減少と景気動向から増加が望めない見通しである。数年前から組織的に取組んでいる徴収強化により町税の収納率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％を超える。収納率は県内でトップクラスを維持しており、引き続き徴収強化に努めるほか、ふるさと納税など税外収入の確保についても取り組む。なお、類似団体</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団体のうち合併団体は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団体と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割に満たない。合併団体以外の</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団体の財政力は高い傾向にある。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20461</xdr:rowOff>
    </xdr:from>
    <xdr:to>
      <xdr:col>23</xdr:col>
      <xdr:colOff>133350</xdr:colOff>
      <xdr:row>45</xdr:row>
      <xdr:rowOff>20461</xdr:rowOff>
    </xdr:to>
    <xdr:cxnSp macro="">
      <xdr:nvCxnSpPr>
        <xdr:cNvPr id="69" name="直線コネクタ 68"/>
        <xdr:cNvCxnSpPr/>
      </xdr:nvCxnSpPr>
      <xdr:spPr>
        <a:xfrm>
          <a:off x="4114800" y="7735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20461</xdr:rowOff>
    </xdr:from>
    <xdr:to>
      <xdr:col>19</xdr:col>
      <xdr:colOff>133350</xdr:colOff>
      <xdr:row>45</xdr:row>
      <xdr:rowOff>33867</xdr:rowOff>
    </xdr:to>
    <xdr:cxnSp macro="">
      <xdr:nvCxnSpPr>
        <xdr:cNvPr id="72" name="直線コネクタ 71"/>
        <xdr:cNvCxnSpPr/>
      </xdr:nvCxnSpPr>
      <xdr:spPr>
        <a:xfrm flipV="1">
          <a:off x="3225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33867</xdr:rowOff>
    </xdr:to>
    <xdr:cxnSp macro="">
      <xdr:nvCxnSpPr>
        <xdr:cNvPr id="75" name="直線コネクタ 74"/>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47272</xdr:rowOff>
    </xdr:to>
    <xdr:cxnSp macro="">
      <xdr:nvCxnSpPr>
        <xdr:cNvPr id="78" name="直線コネクタ 77"/>
        <xdr:cNvCxnSpPr/>
      </xdr:nvCxnSpPr>
      <xdr:spPr>
        <a:xfrm flipV="1">
          <a:off x="1447800" y="77491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141111</xdr:rowOff>
    </xdr:from>
    <xdr:to>
      <xdr:col>23</xdr:col>
      <xdr:colOff>184150</xdr:colOff>
      <xdr:row>45</xdr:row>
      <xdr:rowOff>71261</xdr:rowOff>
    </xdr:to>
    <xdr:sp macro="" textlink="">
      <xdr:nvSpPr>
        <xdr:cNvPr id="88" name="楕円 87"/>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36988</xdr:rowOff>
    </xdr:from>
    <xdr:ext cx="762000" cy="259045"/>
    <xdr:sp macro="" textlink="">
      <xdr:nvSpPr>
        <xdr:cNvPr id="89"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141111</xdr:rowOff>
    </xdr:from>
    <xdr:to>
      <xdr:col>19</xdr:col>
      <xdr:colOff>184150</xdr:colOff>
      <xdr:row>45</xdr:row>
      <xdr:rowOff>71261</xdr:rowOff>
    </xdr:to>
    <xdr:sp macro="" textlink="">
      <xdr:nvSpPr>
        <xdr:cNvPr id="90" name="楕円 89"/>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56038</xdr:rowOff>
    </xdr:from>
    <xdr:ext cx="736600" cy="259045"/>
    <xdr:sp macro="" textlink="">
      <xdr:nvSpPr>
        <xdr:cNvPr id="91" name="テキスト ボックス 90"/>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167922</xdr:rowOff>
    </xdr:from>
    <xdr:to>
      <xdr:col>7</xdr:col>
      <xdr:colOff>31750</xdr:colOff>
      <xdr:row>45</xdr:row>
      <xdr:rowOff>98072</xdr:rowOff>
    </xdr:to>
    <xdr:sp macro="" textlink="">
      <xdr:nvSpPr>
        <xdr:cNvPr id="96" name="楕円 95"/>
        <xdr:cNvSpPr/>
      </xdr:nvSpPr>
      <xdr:spPr>
        <a:xfrm>
          <a:off x="1397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82849</xdr:rowOff>
    </xdr:from>
    <xdr:ext cx="762000" cy="259045"/>
    <xdr:sp macro="" textlink="">
      <xdr:nvSpPr>
        <xdr:cNvPr id="97" name="テキスト ボックス 96"/>
        <xdr:cNvSpPr txBox="1"/>
      </xdr:nvSpPr>
      <xdr:spPr>
        <a:xfrm>
          <a:off x="1066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ポイント増加した。県平均より低い水準だが、類似団体平均を</a:t>
          </a:r>
          <a:r>
            <a:rPr kumimoji="1" lang="en-US" altLang="ja-JP" sz="1200">
              <a:latin typeface="ＭＳ Ｐゴシック" panose="020B0600070205080204" pitchFamily="50" charset="-128"/>
              <a:ea typeface="ＭＳ Ｐゴシック" panose="020B0600070205080204" pitchFamily="50" charset="-128"/>
            </a:rPr>
            <a:t>6.7</a:t>
          </a:r>
          <a:r>
            <a:rPr kumimoji="1" lang="ja-JP" altLang="en-US" sz="1200">
              <a:latin typeface="ＭＳ Ｐゴシック" panose="020B0600070205080204" pitchFamily="50" charset="-128"/>
              <a:ea typeface="ＭＳ Ｐゴシック" panose="020B0600070205080204" pitchFamily="50" charset="-128"/>
            </a:rPr>
            <a:t>ポイント上回る。比率算定の分母にあたる普通交付税が、令和元年度に一本算定に完全移行（Ｈ</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合併算定替特例加算の段階的縮減）したことにより、交付額が減少したことが影響した。地方債の発行額抑制、定員適正化計画に基づく人件費の削減など経常経費の縮減に取り組んでいるが、合併により施設数が多く、施設の統廃合や集約化など施設管理経費の最適化が喫緊の課題となっている。公共施設等総合管理計画に基づき、既存施設の長寿命化や統廃合を推進し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65</xdr:row>
      <xdr:rowOff>138176</xdr:rowOff>
    </xdr:to>
    <xdr:cxnSp macro="">
      <xdr:nvCxnSpPr>
        <xdr:cNvPr id="130" name="直線コネクタ 129"/>
        <xdr:cNvCxnSpPr/>
      </xdr:nvCxnSpPr>
      <xdr:spPr>
        <a:xfrm>
          <a:off x="4114800" y="1119555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65</xdr:row>
      <xdr:rowOff>51308</xdr:rowOff>
    </xdr:to>
    <xdr:cxnSp macro="">
      <xdr:nvCxnSpPr>
        <xdr:cNvPr id="133" name="直線コネクタ 132"/>
        <xdr:cNvCxnSpPr/>
      </xdr:nvCxnSpPr>
      <xdr:spPr>
        <a:xfrm>
          <a:off x="3225800" y="1110386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64</xdr:row>
      <xdr:rowOff>131064</xdr:rowOff>
    </xdr:to>
    <xdr:cxnSp macro="">
      <xdr:nvCxnSpPr>
        <xdr:cNvPr id="136" name="直線コネクタ 135"/>
        <xdr:cNvCxnSpPr/>
      </xdr:nvCxnSpPr>
      <xdr:spPr>
        <a:xfrm>
          <a:off x="2336800" y="1095425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152908</xdr:rowOff>
    </xdr:to>
    <xdr:cxnSp macro="">
      <xdr:nvCxnSpPr>
        <xdr:cNvPr id="139" name="直線コネクタ 138"/>
        <xdr:cNvCxnSpPr/>
      </xdr:nvCxnSpPr>
      <xdr:spPr>
        <a:xfrm>
          <a:off x="1447800" y="109059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49" name="楕円 148"/>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50" name="財政構造の弾力性該当値テキスト"/>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1" name="楕円 150"/>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2" name="テキスト ボックス 151"/>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80264</xdr:rowOff>
    </xdr:from>
    <xdr:to>
      <xdr:col>15</xdr:col>
      <xdr:colOff>133350</xdr:colOff>
      <xdr:row>65</xdr:row>
      <xdr:rowOff>10414</xdr:rowOff>
    </xdr:to>
    <xdr:sp macro="" textlink="">
      <xdr:nvSpPr>
        <xdr:cNvPr id="153" name="楕円 152"/>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166641</xdr:rowOff>
    </xdr:from>
    <xdr:ext cx="762000" cy="259045"/>
    <xdr:sp macro="" textlink="">
      <xdr:nvSpPr>
        <xdr:cNvPr id="154" name="テキスト ボックス 153"/>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102108</xdr:rowOff>
    </xdr:from>
    <xdr:to>
      <xdr:col>11</xdr:col>
      <xdr:colOff>82550</xdr:colOff>
      <xdr:row>64</xdr:row>
      <xdr:rowOff>32258</xdr:rowOff>
    </xdr:to>
    <xdr:sp macro="" textlink="">
      <xdr:nvSpPr>
        <xdr:cNvPr id="155" name="楕円 154"/>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17035</xdr:rowOff>
    </xdr:from>
    <xdr:ext cx="762000" cy="259045"/>
    <xdr:sp macro="" textlink="">
      <xdr:nvSpPr>
        <xdr:cNvPr id="156" name="テキスト ボックス 155"/>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7" name="楕円 156"/>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58" name="テキスト ボックス 157"/>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で施設数が多く、類似団体平均、全国平均と比較して高い水準である。令和元年度は、利用自粛牧草一時保管事業の増などにより数値が増加した。職員の定員管理や内部管理経費の削減など行財政改革を実施してきたが、再任用制度の導入で人件費の削減は下げ止まり傾向にある。また、保育所、こども園を町が運営していることも、平均値との乖離に影響している。観光・教育関係施設を多く抱え、今後は施設管理運営費に加え老朽化した施設の修繕が見込まれるため、公共施設等総合管理計画に基づき、既存施設の長寿命化や統廃合を推進し経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118556</xdr:rowOff>
    </xdr:from>
    <xdr:to>
      <xdr:col>23</xdr:col>
      <xdr:colOff>133350</xdr:colOff>
      <xdr:row>88</xdr:row>
      <xdr:rowOff>18941</xdr:rowOff>
    </xdr:to>
    <xdr:cxnSp macro="">
      <xdr:nvCxnSpPr>
        <xdr:cNvPr id="197" name="直線コネクタ 196"/>
        <xdr:cNvCxnSpPr/>
      </xdr:nvCxnSpPr>
      <xdr:spPr>
        <a:xfrm>
          <a:off x="4114800" y="15034706"/>
          <a:ext cx="838200" cy="7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65610</xdr:rowOff>
    </xdr:from>
    <xdr:to>
      <xdr:col>19</xdr:col>
      <xdr:colOff>133350</xdr:colOff>
      <xdr:row>87</xdr:row>
      <xdr:rowOff>118556</xdr:rowOff>
    </xdr:to>
    <xdr:cxnSp macro="">
      <xdr:nvCxnSpPr>
        <xdr:cNvPr id="200" name="直線コネクタ 199"/>
        <xdr:cNvCxnSpPr/>
      </xdr:nvCxnSpPr>
      <xdr:spPr>
        <a:xfrm>
          <a:off x="3225800" y="14981760"/>
          <a:ext cx="889000" cy="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49101</xdr:rowOff>
    </xdr:from>
    <xdr:to>
      <xdr:col>15</xdr:col>
      <xdr:colOff>82550</xdr:colOff>
      <xdr:row>87</xdr:row>
      <xdr:rowOff>65610</xdr:rowOff>
    </xdr:to>
    <xdr:cxnSp macro="">
      <xdr:nvCxnSpPr>
        <xdr:cNvPr id="203" name="直線コネクタ 202"/>
        <xdr:cNvCxnSpPr/>
      </xdr:nvCxnSpPr>
      <xdr:spPr>
        <a:xfrm>
          <a:off x="2336800" y="1496525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147850</xdr:rowOff>
    </xdr:from>
    <xdr:to>
      <xdr:col>11</xdr:col>
      <xdr:colOff>31750</xdr:colOff>
      <xdr:row>87</xdr:row>
      <xdr:rowOff>49101</xdr:rowOff>
    </xdr:to>
    <xdr:cxnSp macro="">
      <xdr:nvCxnSpPr>
        <xdr:cNvPr id="206" name="直線コネクタ 205"/>
        <xdr:cNvCxnSpPr/>
      </xdr:nvCxnSpPr>
      <xdr:spPr>
        <a:xfrm>
          <a:off x="1447800" y="14892550"/>
          <a:ext cx="889000" cy="7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139591</xdr:rowOff>
    </xdr:from>
    <xdr:to>
      <xdr:col>23</xdr:col>
      <xdr:colOff>184150</xdr:colOff>
      <xdr:row>88</xdr:row>
      <xdr:rowOff>69741</xdr:rowOff>
    </xdr:to>
    <xdr:sp macro="" textlink="">
      <xdr:nvSpPr>
        <xdr:cNvPr id="216" name="楕円 215"/>
        <xdr:cNvSpPr/>
      </xdr:nvSpPr>
      <xdr:spPr>
        <a:xfrm>
          <a:off x="4902200" y="150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111668</xdr:rowOff>
    </xdr:from>
    <xdr:ext cx="762000" cy="259045"/>
    <xdr:sp macro="" textlink="">
      <xdr:nvSpPr>
        <xdr:cNvPr id="217" name="人件費・物件費等の状況該当値テキスト"/>
        <xdr:cNvSpPr txBox="1"/>
      </xdr:nvSpPr>
      <xdr:spPr>
        <a:xfrm>
          <a:off x="5041900" y="1502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67756</xdr:rowOff>
    </xdr:from>
    <xdr:to>
      <xdr:col>19</xdr:col>
      <xdr:colOff>184150</xdr:colOff>
      <xdr:row>87</xdr:row>
      <xdr:rowOff>169356</xdr:rowOff>
    </xdr:to>
    <xdr:sp macro="" textlink="">
      <xdr:nvSpPr>
        <xdr:cNvPr id="218" name="楕円 217"/>
        <xdr:cNvSpPr/>
      </xdr:nvSpPr>
      <xdr:spPr>
        <a:xfrm>
          <a:off x="4064000" y="1498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154133</xdr:rowOff>
    </xdr:from>
    <xdr:ext cx="736600" cy="259045"/>
    <xdr:sp macro="" textlink="">
      <xdr:nvSpPr>
        <xdr:cNvPr id="219" name="テキスト ボックス 218"/>
        <xdr:cNvSpPr txBox="1"/>
      </xdr:nvSpPr>
      <xdr:spPr>
        <a:xfrm>
          <a:off x="3733800" y="15070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14810</xdr:rowOff>
    </xdr:from>
    <xdr:to>
      <xdr:col>15</xdr:col>
      <xdr:colOff>133350</xdr:colOff>
      <xdr:row>87</xdr:row>
      <xdr:rowOff>116410</xdr:rowOff>
    </xdr:to>
    <xdr:sp macro="" textlink="">
      <xdr:nvSpPr>
        <xdr:cNvPr id="220" name="楕円 219"/>
        <xdr:cNvSpPr/>
      </xdr:nvSpPr>
      <xdr:spPr>
        <a:xfrm>
          <a:off x="3175000" y="149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101187</xdr:rowOff>
    </xdr:from>
    <xdr:ext cx="762000" cy="259045"/>
    <xdr:sp macro="" textlink="">
      <xdr:nvSpPr>
        <xdr:cNvPr id="221" name="テキスト ボックス 220"/>
        <xdr:cNvSpPr txBox="1"/>
      </xdr:nvSpPr>
      <xdr:spPr>
        <a:xfrm>
          <a:off x="2844800" y="1501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169751</xdr:rowOff>
    </xdr:from>
    <xdr:to>
      <xdr:col>11</xdr:col>
      <xdr:colOff>82550</xdr:colOff>
      <xdr:row>87</xdr:row>
      <xdr:rowOff>99901</xdr:rowOff>
    </xdr:to>
    <xdr:sp macro="" textlink="">
      <xdr:nvSpPr>
        <xdr:cNvPr id="222" name="楕円 221"/>
        <xdr:cNvSpPr/>
      </xdr:nvSpPr>
      <xdr:spPr>
        <a:xfrm>
          <a:off x="2286000" y="149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84678</xdr:rowOff>
    </xdr:from>
    <xdr:ext cx="762000" cy="259045"/>
    <xdr:sp macro="" textlink="">
      <xdr:nvSpPr>
        <xdr:cNvPr id="223" name="テキスト ボックス 222"/>
        <xdr:cNvSpPr txBox="1"/>
      </xdr:nvSpPr>
      <xdr:spPr>
        <a:xfrm>
          <a:off x="1955800" y="1500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97050</xdr:rowOff>
    </xdr:from>
    <xdr:to>
      <xdr:col>7</xdr:col>
      <xdr:colOff>31750</xdr:colOff>
      <xdr:row>87</xdr:row>
      <xdr:rowOff>27200</xdr:rowOff>
    </xdr:to>
    <xdr:sp macro="" textlink="">
      <xdr:nvSpPr>
        <xdr:cNvPr id="224" name="楕円 223"/>
        <xdr:cNvSpPr/>
      </xdr:nvSpPr>
      <xdr:spPr>
        <a:xfrm>
          <a:off x="1397000" y="148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11977</xdr:rowOff>
    </xdr:from>
    <xdr:ext cx="762000" cy="259045"/>
    <xdr:sp macro="" textlink="">
      <xdr:nvSpPr>
        <xdr:cNvPr id="225" name="テキスト ボックス 224"/>
        <xdr:cNvSpPr txBox="1"/>
      </xdr:nvSpPr>
      <xdr:spPr>
        <a:xfrm>
          <a:off x="1066800" y="1492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ポイント上昇したが、類似団体平均、全国市平均、全国町村平均と比較しても低い水準となっている。引き続き給与水準の適正化を図っていく。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81643</xdr:rowOff>
    </xdr:to>
    <xdr:cxnSp macro="">
      <xdr:nvCxnSpPr>
        <xdr:cNvPr id="261" name="直線コネクタ 260"/>
        <xdr:cNvCxnSpPr/>
      </xdr:nvCxnSpPr>
      <xdr:spPr>
        <a:xfrm>
          <a:off x="16179800" y="142602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81643</xdr:rowOff>
    </xdr:to>
    <xdr:cxnSp macro="">
      <xdr:nvCxnSpPr>
        <xdr:cNvPr id="264" name="直線コネクタ 263"/>
        <xdr:cNvCxnSpPr/>
      </xdr:nvCxnSpPr>
      <xdr:spPr>
        <a:xfrm flipV="1">
          <a:off x="15290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81643</xdr:rowOff>
    </xdr:to>
    <xdr:cxnSp macro="">
      <xdr:nvCxnSpPr>
        <xdr:cNvPr id="267" name="直線コネクタ 266"/>
        <xdr:cNvCxnSpPr/>
      </xdr:nvCxnSpPr>
      <xdr:spPr>
        <a:xfrm>
          <a:off x="14401800" y="1424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80736</xdr:rowOff>
    </xdr:from>
    <xdr:to>
      <xdr:col>68</xdr:col>
      <xdr:colOff>152400</xdr:colOff>
      <xdr:row>83</xdr:row>
      <xdr:rowOff>12700</xdr:rowOff>
    </xdr:to>
    <xdr:cxnSp macro="">
      <xdr:nvCxnSpPr>
        <xdr:cNvPr id="270" name="直線コネクタ 269"/>
        <xdr:cNvCxnSpPr/>
      </xdr:nvCxnSpPr>
      <xdr:spPr>
        <a:xfrm>
          <a:off x="13512800" y="141396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80" name="楕円 279"/>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81" name="給与水準   （国との比較）該当値テキスト"/>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2" name="楕円 281"/>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3" name="テキスト ボックス 282"/>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4" name="楕円 283"/>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5" name="テキスト ボックス 284"/>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6" name="楕円 285"/>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7" name="テキスト ボックス 286"/>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29936</xdr:rowOff>
    </xdr:from>
    <xdr:to>
      <xdr:col>64</xdr:col>
      <xdr:colOff>152400</xdr:colOff>
      <xdr:row>82</xdr:row>
      <xdr:rowOff>131536</xdr:rowOff>
    </xdr:to>
    <xdr:sp macro="" textlink="">
      <xdr:nvSpPr>
        <xdr:cNvPr id="288" name="楕円 287"/>
        <xdr:cNvSpPr/>
      </xdr:nvSpPr>
      <xdr:spPr>
        <a:xfrm>
          <a:off x="13462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141713</xdr:rowOff>
    </xdr:from>
    <xdr:ext cx="762000" cy="259045"/>
    <xdr:sp macro="" textlink="">
      <xdr:nvSpPr>
        <xdr:cNvPr id="289" name="テキスト ボックス 288"/>
        <xdr:cNvSpPr txBox="1"/>
      </xdr:nvSpPr>
      <xdr:spPr>
        <a:xfrm>
          <a:off x="13131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合併や保育所・こども園運営が直営のため、人口に比する職員数は類似団体を上回っている。平成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年間の定員適正化計画に基づき職員数削減を進め、平成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日現在で計画を</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人上回る削減実績（計画</a:t>
          </a:r>
          <a:r>
            <a:rPr kumimoji="1" lang="en-US" altLang="ja-JP" sz="1200">
              <a:latin typeface="ＭＳ Ｐゴシック" panose="020B0600070205080204" pitchFamily="50" charset="-128"/>
              <a:ea typeface="ＭＳ Ｐゴシック" panose="020B0600070205080204" pitchFamily="50" charset="-128"/>
            </a:rPr>
            <a:t>287</a:t>
          </a:r>
          <a:r>
            <a:rPr kumimoji="1" lang="ja-JP" altLang="en-US" sz="1200">
              <a:latin typeface="ＭＳ Ｐゴシック" panose="020B0600070205080204" pitchFamily="50" charset="-128"/>
              <a:ea typeface="ＭＳ Ｐゴシック" panose="020B0600070205080204" pitchFamily="50" charset="-128"/>
            </a:rPr>
            <a:t>人→実績</a:t>
          </a:r>
          <a:r>
            <a:rPr kumimoji="1" lang="en-US" altLang="ja-JP" sz="1200">
              <a:latin typeface="ＭＳ Ｐゴシック" panose="020B0600070205080204" pitchFamily="50" charset="-128"/>
              <a:ea typeface="ＭＳ Ｐゴシック" panose="020B0600070205080204" pitchFamily="50" charset="-128"/>
            </a:rPr>
            <a:t>280</a:t>
          </a:r>
          <a:r>
            <a:rPr kumimoji="1" lang="ja-JP" altLang="en-US" sz="1200">
              <a:latin typeface="ＭＳ Ｐゴシック" panose="020B0600070205080204" pitchFamily="50" charset="-128"/>
              <a:ea typeface="ＭＳ Ｐゴシック" panose="020B0600070205080204" pitchFamily="50" charset="-128"/>
            </a:rPr>
            <a:t>人）となった。平成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次定員適正化計画を定め、退職者数の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分の</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人を採用する計画で、平成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日時点で</a:t>
          </a:r>
          <a:r>
            <a:rPr kumimoji="1" lang="en-US" altLang="ja-JP" sz="1200">
              <a:latin typeface="ＭＳ Ｐゴシック" panose="020B0600070205080204" pitchFamily="50" charset="-128"/>
              <a:ea typeface="ＭＳ Ｐゴシック" panose="020B0600070205080204" pitchFamily="50" charset="-128"/>
            </a:rPr>
            <a:t>269</a:t>
          </a:r>
          <a:r>
            <a:rPr kumimoji="1" lang="ja-JP" altLang="en-US" sz="1200">
              <a:latin typeface="ＭＳ Ｐゴシック" panose="020B0600070205080204" pitchFamily="50" charset="-128"/>
              <a:ea typeface="ＭＳ Ｐゴシック" panose="020B0600070205080204" pitchFamily="50" charset="-128"/>
            </a:rPr>
            <a:t>人（計画期間</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人削減）を目指してきたが、不足する栄養士、保健師など専門職の確保に対応してきたため、実績が</a:t>
          </a:r>
          <a:r>
            <a:rPr kumimoji="1" lang="en-US" altLang="ja-JP" sz="1200">
              <a:latin typeface="ＭＳ Ｐゴシック" panose="020B0600070205080204" pitchFamily="50" charset="-128"/>
              <a:ea typeface="ＭＳ Ｐゴシック" panose="020B0600070205080204" pitchFamily="50" charset="-128"/>
            </a:rPr>
            <a:t>280</a:t>
          </a:r>
          <a:r>
            <a:rPr kumimoji="1" lang="ja-JP" altLang="en-US" sz="1200">
              <a:latin typeface="ＭＳ Ｐゴシック" panose="020B0600070205080204" pitchFamily="50" charset="-128"/>
              <a:ea typeface="ＭＳ Ｐゴシック" panose="020B0600070205080204" pitchFamily="50" charset="-128"/>
            </a:rPr>
            <a:t>人と計画を上回った。今後は新たな定員管理計画を策定する。なお、学校給食調理労務職員は、民間委託を進め不補充の方針である。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144508</xdr:rowOff>
    </xdr:from>
    <xdr:to>
      <xdr:col>81</xdr:col>
      <xdr:colOff>44450</xdr:colOff>
      <xdr:row>64</xdr:row>
      <xdr:rowOff>144508</xdr:rowOff>
    </xdr:to>
    <xdr:cxnSp macro="">
      <xdr:nvCxnSpPr>
        <xdr:cNvPr id="326" name="直線コネクタ 325"/>
        <xdr:cNvCxnSpPr/>
      </xdr:nvCxnSpPr>
      <xdr:spPr>
        <a:xfrm>
          <a:off x="16179800" y="11117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113484</xdr:rowOff>
    </xdr:from>
    <xdr:to>
      <xdr:col>77</xdr:col>
      <xdr:colOff>44450</xdr:colOff>
      <xdr:row>64</xdr:row>
      <xdr:rowOff>144508</xdr:rowOff>
    </xdr:to>
    <xdr:cxnSp macro="">
      <xdr:nvCxnSpPr>
        <xdr:cNvPr id="329" name="直線コネクタ 328"/>
        <xdr:cNvCxnSpPr/>
      </xdr:nvCxnSpPr>
      <xdr:spPr>
        <a:xfrm>
          <a:off x="15290800" y="110862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58329</xdr:rowOff>
    </xdr:from>
    <xdr:to>
      <xdr:col>72</xdr:col>
      <xdr:colOff>203200</xdr:colOff>
      <xdr:row>64</xdr:row>
      <xdr:rowOff>113484</xdr:rowOff>
    </xdr:to>
    <xdr:cxnSp macro="">
      <xdr:nvCxnSpPr>
        <xdr:cNvPr id="332" name="直線コネクタ 331"/>
        <xdr:cNvCxnSpPr/>
      </xdr:nvCxnSpPr>
      <xdr:spPr>
        <a:xfrm>
          <a:off x="14401800" y="11031129"/>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35923</xdr:rowOff>
    </xdr:from>
    <xdr:to>
      <xdr:col>68</xdr:col>
      <xdr:colOff>152400</xdr:colOff>
      <xdr:row>64</xdr:row>
      <xdr:rowOff>58329</xdr:rowOff>
    </xdr:to>
    <xdr:cxnSp macro="">
      <xdr:nvCxnSpPr>
        <xdr:cNvPr id="335" name="直線コネクタ 334"/>
        <xdr:cNvCxnSpPr/>
      </xdr:nvCxnSpPr>
      <xdr:spPr>
        <a:xfrm>
          <a:off x="13512800" y="1100872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93708</xdr:rowOff>
    </xdr:from>
    <xdr:to>
      <xdr:col>81</xdr:col>
      <xdr:colOff>95250</xdr:colOff>
      <xdr:row>65</xdr:row>
      <xdr:rowOff>23858</xdr:rowOff>
    </xdr:to>
    <xdr:sp macro="" textlink="">
      <xdr:nvSpPr>
        <xdr:cNvPr id="345" name="楕円 344"/>
        <xdr:cNvSpPr/>
      </xdr:nvSpPr>
      <xdr:spPr>
        <a:xfrm>
          <a:off x="169672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65785</xdr:rowOff>
    </xdr:from>
    <xdr:ext cx="762000" cy="259045"/>
    <xdr:sp macro="" textlink="">
      <xdr:nvSpPr>
        <xdr:cNvPr id="346" name="定員管理の状況該当値テキスト"/>
        <xdr:cNvSpPr txBox="1"/>
      </xdr:nvSpPr>
      <xdr:spPr>
        <a:xfrm>
          <a:off x="17106900" y="1103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93708</xdr:rowOff>
    </xdr:from>
    <xdr:to>
      <xdr:col>77</xdr:col>
      <xdr:colOff>95250</xdr:colOff>
      <xdr:row>65</xdr:row>
      <xdr:rowOff>23858</xdr:rowOff>
    </xdr:to>
    <xdr:sp macro="" textlink="">
      <xdr:nvSpPr>
        <xdr:cNvPr id="347" name="楕円 346"/>
        <xdr:cNvSpPr/>
      </xdr:nvSpPr>
      <xdr:spPr>
        <a:xfrm>
          <a:off x="16129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8635</xdr:rowOff>
    </xdr:from>
    <xdr:ext cx="736600" cy="259045"/>
    <xdr:sp macro="" textlink="">
      <xdr:nvSpPr>
        <xdr:cNvPr id="348" name="テキスト ボックス 347"/>
        <xdr:cNvSpPr txBox="1"/>
      </xdr:nvSpPr>
      <xdr:spPr>
        <a:xfrm>
          <a:off x="15798800" y="11152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62684</xdr:rowOff>
    </xdr:from>
    <xdr:to>
      <xdr:col>73</xdr:col>
      <xdr:colOff>44450</xdr:colOff>
      <xdr:row>64</xdr:row>
      <xdr:rowOff>164284</xdr:rowOff>
    </xdr:to>
    <xdr:sp macro="" textlink="">
      <xdr:nvSpPr>
        <xdr:cNvPr id="349" name="楕円 348"/>
        <xdr:cNvSpPr/>
      </xdr:nvSpPr>
      <xdr:spPr>
        <a:xfrm>
          <a:off x="15240000" y="110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149061</xdr:rowOff>
    </xdr:from>
    <xdr:ext cx="762000" cy="259045"/>
    <xdr:sp macro="" textlink="">
      <xdr:nvSpPr>
        <xdr:cNvPr id="350" name="テキスト ボックス 349"/>
        <xdr:cNvSpPr txBox="1"/>
      </xdr:nvSpPr>
      <xdr:spPr>
        <a:xfrm>
          <a:off x="14909800" y="1112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7529</xdr:rowOff>
    </xdr:from>
    <xdr:to>
      <xdr:col>68</xdr:col>
      <xdr:colOff>203200</xdr:colOff>
      <xdr:row>64</xdr:row>
      <xdr:rowOff>109129</xdr:rowOff>
    </xdr:to>
    <xdr:sp macro="" textlink="">
      <xdr:nvSpPr>
        <xdr:cNvPr id="351" name="楕円 350"/>
        <xdr:cNvSpPr/>
      </xdr:nvSpPr>
      <xdr:spPr>
        <a:xfrm>
          <a:off x="14351000" y="109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93906</xdr:rowOff>
    </xdr:from>
    <xdr:ext cx="762000" cy="259045"/>
    <xdr:sp macro="" textlink="">
      <xdr:nvSpPr>
        <xdr:cNvPr id="352" name="テキスト ボックス 351"/>
        <xdr:cNvSpPr txBox="1"/>
      </xdr:nvSpPr>
      <xdr:spPr>
        <a:xfrm>
          <a:off x="14020800" y="1106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156573</xdr:rowOff>
    </xdr:from>
    <xdr:to>
      <xdr:col>64</xdr:col>
      <xdr:colOff>152400</xdr:colOff>
      <xdr:row>64</xdr:row>
      <xdr:rowOff>86723</xdr:rowOff>
    </xdr:to>
    <xdr:sp macro="" textlink="">
      <xdr:nvSpPr>
        <xdr:cNvPr id="353" name="楕円 352"/>
        <xdr:cNvSpPr/>
      </xdr:nvSpPr>
      <xdr:spPr>
        <a:xfrm>
          <a:off x="13462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71500</xdr:rowOff>
    </xdr:from>
    <xdr:ext cx="762000" cy="259045"/>
    <xdr:sp macro="" textlink="">
      <xdr:nvSpPr>
        <xdr:cNvPr id="354" name="テキスト ボックス 353"/>
        <xdr:cNvSpPr txBox="1"/>
      </xdr:nvSpPr>
      <xdr:spPr>
        <a:xfrm>
          <a:off x="13131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内平均と比較すると少し高い水準にある。比率の経年傾向としては、地方債の発行額抑制に取り組んできた結果が表れ、算定の分子にあたる元利償還金等は減少傾向にあるが、算定の分母にあたる普通交付税が、一本算定移行により減少したことが影響し、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ポイント上昇した。財政力が低いため、今後も緊急度・住民ニーズを的確に把握し、世代間負担の公平化を図りながら地方債の発行額抑制に努め、さらなる比率の改善を目指す。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147683</xdr:rowOff>
    </xdr:from>
    <xdr:to>
      <xdr:col>81</xdr:col>
      <xdr:colOff>44450</xdr:colOff>
      <xdr:row>40</xdr:row>
      <xdr:rowOff>168366</xdr:rowOff>
    </xdr:to>
    <xdr:cxnSp macro="">
      <xdr:nvCxnSpPr>
        <xdr:cNvPr id="389" name="直線コネクタ 388"/>
        <xdr:cNvCxnSpPr/>
      </xdr:nvCxnSpPr>
      <xdr:spPr>
        <a:xfrm>
          <a:off x="16179800" y="700568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133894</xdr:rowOff>
    </xdr:from>
    <xdr:to>
      <xdr:col>77</xdr:col>
      <xdr:colOff>44450</xdr:colOff>
      <xdr:row>40</xdr:row>
      <xdr:rowOff>147683</xdr:rowOff>
    </xdr:to>
    <xdr:cxnSp macro="">
      <xdr:nvCxnSpPr>
        <xdr:cNvPr id="392" name="直線コネクタ 391"/>
        <xdr:cNvCxnSpPr/>
      </xdr:nvCxnSpPr>
      <xdr:spPr>
        <a:xfrm>
          <a:off x="15290800" y="69918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133894</xdr:rowOff>
    </xdr:to>
    <xdr:cxnSp macro="">
      <xdr:nvCxnSpPr>
        <xdr:cNvPr id="395" name="直線コネクタ 394"/>
        <xdr:cNvCxnSpPr/>
      </xdr:nvCxnSpPr>
      <xdr:spPr>
        <a:xfrm>
          <a:off x="14401800" y="69850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168366</xdr:rowOff>
    </xdr:to>
    <xdr:cxnSp macro="">
      <xdr:nvCxnSpPr>
        <xdr:cNvPr id="398" name="直線コネクタ 397"/>
        <xdr:cNvCxnSpPr/>
      </xdr:nvCxnSpPr>
      <xdr:spPr>
        <a:xfrm flipV="1">
          <a:off x="13512800" y="69850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117566</xdr:rowOff>
    </xdr:from>
    <xdr:to>
      <xdr:col>81</xdr:col>
      <xdr:colOff>95250</xdr:colOff>
      <xdr:row>41</xdr:row>
      <xdr:rowOff>47716</xdr:rowOff>
    </xdr:to>
    <xdr:sp macro="" textlink="">
      <xdr:nvSpPr>
        <xdr:cNvPr id="408" name="楕円 407"/>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89643</xdr:rowOff>
    </xdr:from>
    <xdr:ext cx="762000" cy="259045"/>
    <xdr:sp macro="" textlink="">
      <xdr:nvSpPr>
        <xdr:cNvPr id="409" name="公債費負担の状況該当値テキスト"/>
        <xdr:cNvSpPr txBox="1"/>
      </xdr:nvSpPr>
      <xdr:spPr>
        <a:xfrm>
          <a:off x="17106900" y="69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96883</xdr:rowOff>
    </xdr:from>
    <xdr:to>
      <xdr:col>77</xdr:col>
      <xdr:colOff>95250</xdr:colOff>
      <xdr:row>41</xdr:row>
      <xdr:rowOff>27033</xdr:rowOff>
    </xdr:to>
    <xdr:sp macro="" textlink="">
      <xdr:nvSpPr>
        <xdr:cNvPr id="410" name="楕円 409"/>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11810</xdr:rowOff>
    </xdr:from>
    <xdr:ext cx="736600" cy="259045"/>
    <xdr:sp macro="" textlink="">
      <xdr:nvSpPr>
        <xdr:cNvPr id="411" name="テキスト ボックス 410"/>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83094</xdr:rowOff>
    </xdr:from>
    <xdr:to>
      <xdr:col>73</xdr:col>
      <xdr:colOff>44450</xdr:colOff>
      <xdr:row>41</xdr:row>
      <xdr:rowOff>13244</xdr:rowOff>
    </xdr:to>
    <xdr:sp macro="" textlink="">
      <xdr:nvSpPr>
        <xdr:cNvPr id="412" name="楕円 411"/>
        <xdr:cNvSpPr/>
      </xdr:nvSpPr>
      <xdr:spPr>
        <a:xfrm>
          <a:off x="15240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169471</xdr:rowOff>
    </xdr:from>
    <xdr:ext cx="762000" cy="259045"/>
    <xdr:sp macro="" textlink="">
      <xdr:nvSpPr>
        <xdr:cNvPr id="413" name="テキスト ボックス 412"/>
        <xdr:cNvSpPr txBox="1"/>
      </xdr:nvSpPr>
      <xdr:spPr>
        <a:xfrm>
          <a:off x="14909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4" name="楕円 41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15" name="テキスト ボックス 414"/>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416" name="楕円 415"/>
        <xdr:cNvSpPr/>
      </xdr:nvSpPr>
      <xdr:spPr>
        <a:xfrm>
          <a:off x="13462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17" name="テキスト ボックス 416"/>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ポイント上昇した。比率算定の分子要素で大きな割合を占める地方債残高が前年度比約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9,300</a:t>
          </a:r>
          <a:r>
            <a:rPr kumimoji="1" lang="ja-JP" altLang="en-US" sz="1300">
              <a:latin typeface="ＭＳ Ｐゴシック" panose="020B0600070205080204" pitchFamily="50" charset="-128"/>
              <a:ea typeface="ＭＳ Ｐゴシック" panose="020B0600070205080204" pitchFamily="50" charset="-128"/>
            </a:rPr>
            <a:t>万円減、公営企業債等繰入見込額が前年度比約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6,600</a:t>
          </a:r>
          <a:r>
            <a:rPr kumimoji="1" lang="ja-JP" altLang="en-US" sz="1300">
              <a:latin typeface="ＭＳ Ｐゴシック" panose="020B0600070205080204" pitchFamily="50" charset="-128"/>
              <a:ea typeface="ＭＳ Ｐゴシック" panose="020B0600070205080204" pitchFamily="50" charset="-128"/>
            </a:rPr>
            <a:t>万円減となったが、分母要素で普通交付税が減少したことなどが影響し若干上昇した。類似団体平均、全国平均と比較するとまだ高い水準にあるので、引き続き地方債の発行抑制を継続し、事業の取捨選択による将来負担の減額を進め、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168300</xdr:rowOff>
    </xdr:from>
    <xdr:to>
      <xdr:col>81</xdr:col>
      <xdr:colOff>44450</xdr:colOff>
      <xdr:row>17</xdr:row>
      <xdr:rowOff>711</xdr:rowOff>
    </xdr:to>
    <xdr:cxnSp macro="">
      <xdr:nvCxnSpPr>
        <xdr:cNvPr id="449" name="直線コネクタ 448"/>
        <xdr:cNvCxnSpPr/>
      </xdr:nvCxnSpPr>
      <xdr:spPr>
        <a:xfrm>
          <a:off x="16179800" y="2911500"/>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168300</xdr:rowOff>
    </xdr:from>
    <xdr:to>
      <xdr:col>77</xdr:col>
      <xdr:colOff>44450</xdr:colOff>
      <xdr:row>17</xdr:row>
      <xdr:rowOff>16154</xdr:rowOff>
    </xdr:to>
    <xdr:cxnSp macro="">
      <xdr:nvCxnSpPr>
        <xdr:cNvPr id="452" name="直線コネクタ 451"/>
        <xdr:cNvCxnSpPr/>
      </xdr:nvCxnSpPr>
      <xdr:spPr>
        <a:xfrm flipV="1">
          <a:off x="15290800" y="29115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16154</xdr:rowOff>
    </xdr:from>
    <xdr:to>
      <xdr:col>72</xdr:col>
      <xdr:colOff>203200</xdr:colOff>
      <xdr:row>17</xdr:row>
      <xdr:rowOff>85649</xdr:rowOff>
    </xdr:to>
    <xdr:cxnSp macro="">
      <xdr:nvCxnSpPr>
        <xdr:cNvPr id="455" name="直線コネクタ 454"/>
        <xdr:cNvCxnSpPr/>
      </xdr:nvCxnSpPr>
      <xdr:spPr>
        <a:xfrm flipV="1">
          <a:off x="14401800" y="293080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85649</xdr:rowOff>
    </xdr:from>
    <xdr:to>
      <xdr:col>68</xdr:col>
      <xdr:colOff>152400</xdr:colOff>
      <xdr:row>17</xdr:row>
      <xdr:rowOff>111709</xdr:rowOff>
    </xdr:to>
    <xdr:cxnSp macro="">
      <xdr:nvCxnSpPr>
        <xdr:cNvPr id="458" name="直線コネクタ 457"/>
        <xdr:cNvCxnSpPr/>
      </xdr:nvCxnSpPr>
      <xdr:spPr>
        <a:xfrm flipV="1">
          <a:off x="13512800" y="300029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121361</xdr:rowOff>
    </xdr:from>
    <xdr:to>
      <xdr:col>81</xdr:col>
      <xdr:colOff>95250</xdr:colOff>
      <xdr:row>17</xdr:row>
      <xdr:rowOff>51511</xdr:rowOff>
    </xdr:to>
    <xdr:sp macro="" textlink="">
      <xdr:nvSpPr>
        <xdr:cNvPr id="468" name="楕円 467"/>
        <xdr:cNvSpPr/>
      </xdr:nvSpPr>
      <xdr:spPr>
        <a:xfrm>
          <a:off x="16967200" y="28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93438</xdr:rowOff>
    </xdr:from>
    <xdr:ext cx="762000" cy="259045"/>
    <xdr:sp macro="" textlink="">
      <xdr:nvSpPr>
        <xdr:cNvPr id="469" name="将来負担の状況該当値テキスト"/>
        <xdr:cNvSpPr txBox="1"/>
      </xdr:nvSpPr>
      <xdr:spPr>
        <a:xfrm>
          <a:off x="17106900" y="283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117500</xdr:rowOff>
    </xdr:from>
    <xdr:to>
      <xdr:col>77</xdr:col>
      <xdr:colOff>95250</xdr:colOff>
      <xdr:row>17</xdr:row>
      <xdr:rowOff>47650</xdr:rowOff>
    </xdr:to>
    <xdr:sp macro="" textlink="">
      <xdr:nvSpPr>
        <xdr:cNvPr id="470" name="楕円 469"/>
        <xdr:cNvSpPr/>
      </xdr:nvSpPr>
      <xdr:spPr>
        <a:xfrm>
          <a:off x="16129000" y="2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32427</xdr:rowOff>
    </xdr:from>
    <xdr:ext cx="736600" cy="259045"/>
    <xdr:sp macro="" textlink="">
      <xdr:nvSpPr>
        <xdr:cNvPr id="471" name="テキスト ボックス 470"/>
        <xdr:cNvSpPr txBox="1"/>
      </xdr:nvSpPr>
      <xdr:spPr>
        <a:xfrm>
          <a:off x="15798800" y="29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136804</xdr:rowOff>
    </xdr:from>
    <xdr:to>
      <xdr:col>73</xdr:col>
      <xdr:colOff>44450</xdr:colOff>
      <xdr:row>17</xdr:row>
      <xdr:rowOff>66954</xdr:rowOff>
    </xdr:to>
    <xdr:sp macro="" textlink="">
      <xdr:nvSpPr>
        <xdr:cNvPr id="472" name="楕円 471"/>
        <xdr:cNvSpPr/>
      </xdr:nvSpPr>
      <xdr:spPr>
        <a:xfrm>
          <a:off x="15240000" y="28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51731</xdr:rowOff>
    </xdr:from>
    <xdr:ext cx="762000" cy="259045"/>
    <xdr:sp macro="" textlink="">
      <xdr:nvSpPr>
        <xdr:cNvPr id="473" name="テキスト ボックス 472"/>
        <xdr:cNvSpPr txBox="1"/>
      </xdr:nvSpPr>
      <xdr:spPr>
        <a:xfrm>
          <a:off x="14909800" y="29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34849</xdr:rowOff>
    </xdr:from>
    <xdr:to>
      <xdr:col>68</xdr:col>
      <xdr:colOff>203200</xdr:colOff>
      <xdr:row>17</xdr:row>
      <xdr:rowOff>136449</xdr:rowOff>
    </xdr:to>
    <xdr:sp macro="" textlink="">
      <xdr:nvSpPr>
        <xdr:cNvPr id="474" name="楕円 473"/>
        <xdr:cNvSpPr/>
      </xdr:nvSpPr>
      <xdr:spPr>
        <a:xfrm>
          <a:off x="14351000" y="2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121226</xdr:rowOff>
    </xdr:from>
    <xdr:ext cx="762000" cy="259045"/>
    <xdr:sp macro="" textlink="">
      <xdr:nvSpPr>
        <xdr:cNvPr id="475" name="テキスト ボックス 474"/>
        <xdr:cNvSpPr txBox="1"/>
      </xdr:nvSpPr>
      <xdr:spPr>
        <a:xfrm>
          <a:off x="14020800" y="30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60909</xdr:rowOff>
    </xdr:from>
    <xdr:to>
      <xdr:col>64</xdr:col>
      <xdr:colOff>152400</xdr:colOff>
      <xdr:row>17</xdr:row>
      <xdr:rowOff>162509</xdr:rowOff>
    </xdr:to>
    <xdr:sp macro="" textlink="">
      <xdr:nvSpPr>
        <xdr:cNvPr id="476" name="楕円 475"/>
        <xdr:cNvSpPr/>
      </xdr:nvSpPr>
      <xdr:spPr>
        <a:xfrm>
          <a:off x="13462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147286</xdr:rowOff>
    </xdr:from>
    <xdr:ext cx="762000" cy="259045"/>
    <xdr:sp macro="" textlink="">
      <xdr:nvSpPr>
        <xdr:cNvPr id="477" name="テキスト ボックス 476"/>
        <xdr:cNvSpPr txBox="1"/>
      </xdr:nvSpPr>
      <xdr:spPr>
        <a:xfrm>
          <a:off x="13131800" y="306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22,992
22,808
460.67
13,765,035
13,375,051
286,360
8,690,040
13,459,614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ポイント上昇した。類似団体平均を若干上回るが、全国平均、県平均より低い水準にある。職員の定員適正化計画（第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基づき人件費の削減（計画的な採用抑制）に努めてきたが、職員の再任用制度の運用により人件費は下げ止まり傾向にある。今後は、再任用職員数等を含めた新たな定員管理計画を策定し、人件費の抑制に計画的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73660</xdr:rowOff>
    </xdr:to>
    <xdr:cxnSp macro="">
      <xdr:nvCxnSpPr>
        <xdr:cNvPr id="66" name="直線コネクタ 65"/>
        <xdr:cNvCxnSpPr/>
      </xdr:nvCxnSpPr>
      <xdr:spPr>
        <a:xfrm>
          <a:off x="3987800" y="623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111760</xdr:rowOff>
    </xdr:to>
    <xdr:cxnSp macro="">
      <xdr:nvCxnSpPr>
        <xdr:cNvPr id="69" name="直線コネクタ 68"/>
        <xdr:cNvCxnSpPr/>
      </xdr:nvCxnSpPr>
      <xdr:spPr>
        <a:xfrm flipV="1">
          <a:off x="3098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111760</xdr:rowOff>
    </xdr:to>
    <xdr:cxnSp macro="">
      <xdr:nvCxnSpPr>
        <xdr:cNvPr id="72" name="直線コネクタ 71"/>
        <xdr:cNvCxnSpPr/>
      </xdr:nvCxnSpPr>
      <xdr:spPr>
        <a:xfrm>
          <a:off x="2209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66040</xdr:rowOff>
    </xdr:to>
    <xdr:cxnSp macro="">
      <xdr:nvCxnSpPr>
        <xdr:cNvPr id="75" name="直線コネクタ 74"/>
        <xdr:cNvCxnSpPr/>
      </xdr:nvCxnSpPr>
      <xdr:spPr>
        <a:xfrm>
          <a:off x="1320800" y="618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全国平均、県平均と比べ高い水準にある。合併で施設数が多く経費の縮減が進まないことが一因。また、観光施設に指定管理者制度を導入しているが、競争原理が働かずコスト削減に結びついていない。かみでん里山公社（自治体新電力）を設立し電気料の削減に取り組むなどしているが、既存施設の統廃合等を推進し経費の縮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77470</xdr:rowOff>
    </xdr:to>
    <xdr:cxnSp macro="">
      <xdr:nvCxnSpPr>
        <xdr:cNvPr id="127" name="直線コネクタ 126"/>
        <xdr:cNvCxnSpPr/>
      </xdr:nvCxnSpPr>
      <xdr:spPr>
        <a:xfrm flipV="1">
          <a:off x="15671800" y="296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77470</xdr:rowOff>
    </xdr:to>
    <xdr:cxnSp macro="">
      <xdr:nvCxnSpPr>
        <xdr:cNvPr id="130" name="直線コネクタ 129"/>
        <xdr:cNvCxnSpPr/>
      </xdr:nvCxnSpPr>
      <xdr:spPr>
        <a:xfrm>
          <a:off x="14782800" y="287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127000</xdr:rowOff>
    </xdr:to>
    <xdr:cxnSp macro="">
      <xdr:nvCxnSpPr>
        <xdr:cNvPr id="133" name="直線コネクタ 132"/>
        <xdr:cNvCxnSpPr/>
      </xdr:nvCxnSpPr>
      <xdr:spPr>
        <a:xfrm>
          <a:off x="13893800" y="278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43180</xdr:rowOff>
    </xdr:to>
    <xdr:cxnSp macro="">
      <xdr:nvCxnSpPr>
        <xdr:cNvPr id="136" name="直線コネクタ 135"/>
        <xdr:cNvCxnSpPr/>
      </xdr:nvCxnSpPr>
      <xdr:spPr>
        <a:xfrm>
          <a:off x="13004800" y="267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9" name="テキスト ボックス 148"/>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1" name="テキスト ボックス 15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2" name="楕円 151"/>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78757</xdr:rowOff>
    </xdr:from>
    <xdr:ext cx="762000" cy="259045"/>
    <xdr:sp macro="" textlink="">
      <xdr:nvSpPr>
        <xdr:cNvPr id="153" name="テキスト ボックス 152"/>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5" name="テキスト ボックス 154"/>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ポイント上昇したが、類似団体平均、全国平均、県平均と比べても低い水準にある。水準が低い要因としては、養護老人ホーム入所者が少ないことや少子化構造が一因と考えられる。</a:t>
          </a:r>
        </a:p>
        <a:p>
          <a:r>
            <a:rPr kumimoji="1" lang="ja-JP" altLang="en-US" sz="1300">
              <a:latin typeface="ＭＳ Ｐゴシック" panose="020B0600070205080204" pitchFamily="50" charset="-128"/>
              <a:ea typeface="ＭＳ Ｐゴシック" panose="020B0600070205080204" pitchFamily="50" charset="-128"/>
            </a:rPr>
            <a:t>　数値が上昇した要因としては、民間小規模保育所の開設などにより地域型・施設型給付費が増加したほか、就労系サービス利用の増などで障害者自立支援介護等給付費が増加した。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86178</xdr:rowOff>
    </xdr:to>
    <xdr:cxnSp macro="">
      <xdr:nvCxnSpPr>
        <xdr:cNvPr id="190" name="直線コネクタ 189"/>
        <xdr:cNvCxnSpPr/>
      </xdr:nvCxnSpPr>
      <xdr:spPr>
        <a:xfrm>
          <a:off x="3987800" y="93689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54</xdr:row>
      <xdr:rowOff>110672</xdr:rowOff>
    </xdr:to>
    <xdr:cxnSp macro="">
      <xdr:nvCxnSpPr>
        <xdr:cNvPr id="193" name="直線コネクタ 192"/>
        <xdr:cNvCxnSpPr/>
      </xdr:nvCxnSpPr>
      <xdr:spPr>
        <a:xfrm>
          <a:off x="3098800" y="91893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102507</xdr:rowOff>
    </xdr:to>
    <xdr:cxnSp macro="">
      <xdr:nvCxnSpPr>
        <xdr:cNvPr id="196" name="直線コネクタ 195"/>
        <xdr:cNvCxnSpPr/>
      </xdr:nvCxnSpPr>
      <xdr:spPr>
        <a:xfrm>
          <a:off x="2209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94343</xdr:rowOff>
    </xdr:from>
    <xdr:to>
      <xdr:col>11</xdr:col>
      <xdr:colOff>9525</xdr:colOff>
      <xdr:row>53</xdr:row>
      <xdr:rowOff>69850</xdr:rowOff>
    </xdr:to>
    <xdr:cxnSp macro="">
      <xdr:nvCxnSpPr>
        <xdr:cNvPr id="199" name="直線コネクタ 198"/>
        <xdr:cNvCxnSpPr/>
      </xdr:nvCxnSpPr>
      <xdr:spPr>
        <a:xfrm>
          <a:off x="1320800" y="90097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9" name="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1" name="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3" name="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5" name="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43543</xdr:rowOff>
    </xdr:from>
    <xdr:to>
      <xdr:col>6</xdr:col>
      <xdr:colOff>171450</xdr:colOff>
      <xdr:row>52</xdr:row>
      <xdr:rowOff>145143</xdr:rowOff>
    </xdr:to>
    <xdr:sp macro="" textlink="">
      <xdr:nvSpPr>
        <xdr:cNvPr id="217" name="楕円 216"/>
        <xdr:cNvSpPr/>
      </xdr:nvSpPr>
      <xdr:spPr>
        <a:xfrm>
          <a:off x="1270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155320</xdr:rowOff>
    </xdr:from>
    <xdr:ext cx="762000" cy="259045"/>
    <xdr:sp macro="" textlink="">
      <xdr:nvSpPr>
        <xdr:cNvPr id="218" name="テキスト ボックス 217"/>
        <xdr:cNvSpPr txBox="1"/>
      </xdr:nvSpPr>
      <xdr:spPr>
        <a:xfrm>
          <a:off x="939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その他の構成は、繰出金</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％と維持補修費</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％である。比率は前年度から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全国平均、県平均をいずれも上回っている。繰出金は介護給付費が高齢化の進展で増加傾向にあるため介護予防施策等を着実に実施し、給付費の負担軽減を図る。また、下水道事業については、経費の削減や独立採算の原則に基づき料金の適正化により経営健全化を図り、繰出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50800</xdr:rowOff>
    </xdr:to>
    <xdr:cxnSp macro="">
      <xdr:nvCxnSpPr>
        <xdr:cNvPr id="251" name="直線コネクタ 250"/>
        <xdr:cNvCxnSpPr/>
      </xdr:nvCxnSpPr>
      <xdr:spPr>
        <a:xfrm flipV="1">
          <a:off x="15671800" y="997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50800</xdr:rowOff>
    </xdr:to>
    <xdr:cxnSp macro="">
      <xdr:nvCxnSpPr>
        <xdr:cNvPr id="254" name="直線コネクタ 253"/>
        <xdr:cNvCxnSpPr/>
      </xdr:nvCxnSpPr>
      <xdr:spPr>
        <a:xfrm>
          <a:off x="14782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50800</xdr:rowOff>
    </xdr:to>
    <xdr:cxnSp macro="">
      <xdr:nvCxnSpPr>
        <xdr:cNvPr id="257" name="直線コネクタ 256"/>
        <xdr:cNvCxnSpPr/>
      </xdr:nvCxnSpPr>
      <xdr:spPr>
        <a:xfrm>
          <a:off x="13893800" y="9903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130810</xdr:rowOff>
    </xdr:to>
    <xdr:cxnSp macro="">
      <xdr:nvCxnSpPr>
        <xdr:cNvPr id="260" name="直線コネクタ 259"/>
        <xdr:cNvCxnSpPr/>
      </xdr:nvCxnSpPr>
      <xdr:spPr>
        <a:xfrm>
          <a:off x="13004800" y="985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70" name="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5" name="テキスト ボックス 274"/>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6" name="楕円 275"/>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7" name="テキスト ボックス 276"/>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8" name="楕円 277"/>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9" name="テキスト ボックス 278"/>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救急医療センター運営費負担金や大崎地域広域行政事務組合の負担金の増加などにより、前年度から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補助費等については、消防・ごみ処理、病院などの業務を行う一部事務組合（大崎地域広域行政事務組合、加美郡保健医療福祉行政事務組合等）への負担金が７割を占めており、各組合においても経費の削減や事業運営の健全化を図るなど、市町村の負担軽減を促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49276</xdr:rowOff>
    </xdr:to>
    <xdr:cxnSp macro="">
      <xdr:nvCxnSpPr>
        <xdr:cNvPr id="309" name="直線コネクタ 308"/>
        <xdr:cNvCxnSpPr/>
      </xdr:nvCxnSpPr>
      <xdr:spPr>
        <a:xfrm>
          <a:off x="15671800" y="61391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161290</xdr:rowOff>
    </xdr:to>
    <xdr:cxnSp macro="">
      <xdr:nvCxnSpPr>
        <xdr:cNvPr id="312" name="直線コネクタ 311"/>
        <xdr:cNvCxnSpPr/>
      </xdr:nvCxnSpPr>
      <xdr:spPr>
        <a:xfrm flipV="1">
          <a:off x="14782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35</xdr:row>
      <xdr:rowOff>161290</xdr:rowOff>
    </xdr:to>
    <xdr:cxnSp macro="">
      <xdr:nvCxnSpPr>
        <xdr:cNvPr id="315" name="直線コネクタ 314"/>
        <xdr:cNvCxnSpPr/>
      </xdr:nvCxnSpPr>
      <xdr:spPr>
        <a:xfrm>
          <a:off x="13893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58420</xdr:rowOff>
    </xdr:to>
    <xdr:cxnSp macro="">
      <xdr:nvCxnSpPr>
        <xdr:cNvPr id="318" name="直線コネクタ 317"/>
        <xdr:cNvCxnSpPr/>
      </xdr:nvCxnSpPr>
      <xdr:spPr>
        <a:xfrm flipV="1">
          <a:off x="13004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8" name="楕円 327"/>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9"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0" name="楕円 329"/>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1" name="テキスト ボックス 330"/>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2" name="楕円 331"/>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3" name="テキスト ボックス 33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4" name="楕円 333"/>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5" name="テキスト ボックス 33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町債の発行抑制の成果が表れ公債費は減少しているが、算定分母にあたる普通交付税の減少が影響し、比率は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に止まった。類似団体平均、全国平均、県平均と比べまだ高い水準にある。合併旧町から引き継いだ町債の返済や合併直後の大型投資事業の返済が進み、経年推移をみると減少幅は小さくなってきている。今後も町債発行の抑制に取り組み公債費の負担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53848</xdr:rowOff>
    </xdr:to>
    <xdr:cxnSp macro="">
      <xdr:nvCxnSpPr>
        <xdr:cNvPr id="367" name="直線コネクタ 366"/>
        <xdr:cNvCxnSpPr/>
      </xdr:nvCxnSpPr>
      <xdr:spPr>
        <a:xfrm flipV="1">
          <a:off x="3987800" y="134040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53848</xdr:rowOff>
    </xdr:to>
    <xdr:cxnSp macro="">
      <xdr:nvCxnSpPr>
        <xdr:cNvPr id="370" name="直線コネクタ 369"/>
        <xdr:cNvCxnSpPr/>
      </xdr:nvCxnSpPr>
      <xdr:spPr>
        <a:xfrm>
          <a:off x="3098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40132</xdr:rowOff>
    </xdr:to>
    <xdr:cxnSp macro="">
      <xdr:nvCxnSpPr>
        <xdr:cNvPr id="373" name="直線コネクタ 372"/>
        <xdr:cNvCxnSpPr/>
      </xdr:nvCxnSpPr>
      <xdr:spPr>
        <a:xfrm>
          <a:off x="2209800" y="13413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90424</xdr:rowOff>
    </xdr:to>
    <xdr:cxnSp macro="">
      <xdr:nvCxnSpPr>
        <xdr:cNvPr id="376" name="直線コネクタ 375"/>
        <xdr:cNvCxnSpPr/>
      </xdr:nvCxnSpPr>
      <xdr:spPr>
        <a:xfrm flipV="1">
          <a:off x="1320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6" name="楕円 385"/>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7"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8" name="楕円 387"/>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9" name="テキスト ボックス 388"/>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0" name="楕円 389"/>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1" name="テキスト ボックス 390"/>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2" name="楕円 391"/>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93" name="テキスト ボックス 392"/>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4" name="楕円 393"/>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5" name="テキスト ボックス 394"/>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類似団体平均、全国平均を上回り、県平均と比べやや低い水準にある。公債費以外の比率は、扶助費と補助費等が増加したことに加え、比率の分母要素である経常一般財源に関しては、普通交付税及び臨時財政対策債の減により前年度と比較し約</a:t>
          </a:r>
          <a:r>
            <a:rPr kumimoji="1" lang="en-US" altLang="ja-JP" sz="1300">
              <a:latin typeface="ＭＳ Ｐゴシック" panose="020B0600070205080204" pitchFamily="50" charset="-128"/>
              <a:ea typeface="ＭＳ Ｐゴシック" panose="020B0600070205080204" pitchFamily="50" charset="-128"/>
            </a:rPr>
            <a:t>7,200</a:t>
          </a:r>
          <a:r>
            <a:rPr kumimoji="1" lang="ja-JP" altLang="en-US" sz="1300">
              <a:latin typeface="ＭＳ Ｐゴシック" panose="020B0600070205080204" pitchFamily="50" charset="-128"/>
              <a:ea typeface="ＭＳ Ｐゴシック" panose="020B0600070205080204" pitchFamily="50" charset="-128"/>
            </a:rPr>
            <a:t>万円減少しており、各数値の増加に影響している。一般財源の確保と経常経費の縮減が課題となっており、行財政改革を推進していく。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170435</xdr:rowOff>
    </xdr:to>
    <xdr:cxnSp macro="">
      <xdr:nvCxnSpPr>
        <xdr:cNvPr id="426" name="直線コネクタ 425"/>
        <xdr:cNvCxnSpPr/>
      </xdr:nvCxnSpPr>
      <xdr:spPr>
        <a:xfrm>
          <a:off x="15671800" y="13266928"/>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65278</xdr:rowOff>
    </xdr:to>
    <xdr:cxnSp macro="">
      <xdr:nvCxnSpPr>
        <xdr:cNvPr id="429" name="直線コネクタ 428"/>
        <xdr:cNvCxnSpPr/>
      </xdr:nvCxnSpPr>
      <xdr:spPr>
        <a:xfrm>
          <a:off x="14782800" y="13193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163576</xdr:rowOff>
    </xdr:to>
    <xdr:cxnSp macro="">
      <xdr:nvCxnSpPr>
        <xdr:cNvPr id="432" name="直線コネクタ 431"/>
        <xdr:cNvCxnSpPr/>
      </xdr:nvCxnSpPr>
      <xdr:spPr>
        <a:xfrm>
          <a:off x="13893800" y="130520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21844</xdr:rowOff>
    </xdr:to>
    <xdr:cxnSp macro="">
      <xdr:nvCxnSpPr>
        <xdr:cNvPr id="435" name="直線コネクタ 434"/>
        <xdr:cNvCxnSpPr/>
      </xdr:nvCxnSpPr>
      <xdr:spPr>
        <a:xfrm>
          <a:off x="13004800" y="129560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5" name="楕円 444"/>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6"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7" name="楕円 446"/>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48" name="テキスト ボックス 44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49" name="楕円 448"/>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0" name="テキスト ボックス 449"/>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51" name="楕円 450"/>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52" name="テキスト ボックス 451"/>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53" name="楕円 452"/>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158259</xdr:rowOff>
    </xdr:from>
    <xdr:ext cx="762000" cy="259045"/>
    <xdr:sp macro="" textlink="">
      <xdr:nvSpPr>
        <xdr:cNvPr id="454" name="テキスト ボックス 453"/>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118079</xdr:rowOff>
    </xdr:from>
    <xdr:to>
      <xdr:col>29</xdr:col>
      <xdr:colOff>127000</xdr:colOff>
      <xdr:row>13</xdr:row>
      <xdr:rowOff>146181</xdr:rowOff>
    </xdr:to>
    <xdr:cxnSp macro="">
      <xdr:nvCxnSpPr>
        <xdr:cNvPr id="52" name="直線コネクタ 51"/>
        <xdr:cNvCxnSpPr/>
      </xdr:nvCxnSpPr>
      <xdr:spPr bwMode="auto">
        <a:xfrm>
          <a:off x="5003800" y="2394554"/>
          <a:ext cx="647700" cy="28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118079</xdr:rowOff>
    </xdr:from>
    <xdr:to>
      <xdr:col>26</xdr:col>
      <xdr:colOff>50800</xdr:colOff>
      <xdr:row>14</xdr:row>
      <xdr:rowOff>34232</xdr:rowOff>
    </xdr:to>
    <xdr:cxnSp macro="">
      <xdr:nvCxnSpPr>
        <xdr:cNvPr id="55" name="直線コネクタ 54"/>
        <xdr:cNvCxnSpPr/>
      </xdr:nvCxnSpPr>
      <xdr:spPr bwMode="auto">
        <a:xfrm flipV="1">
          <a:off x="4305300" y="2394554"/>
          <a:ext cx="698500" cy="87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34232</xdr:rowOff>
    </xdr:from>
    <xdr:to>
      <xdr:col>22</xdr:col>
      <xdr:colOff>114300</xdr:colOff>
      <xdr:row>14</xdr:row>
      <xdr:rowOff>66187</xdr:rowOff>
    </xdr:to>
    <xdr:cxnSp macro="">
      <xdr:nvCxnSpPr>
        <xdr:cNvPr id="58" name="直線コネクタ 57"/>
        <xdr:cNvCxnSpPr/>
      </xdr:nvCxnSpPr>
      <xdr:spPr bwMode="auto">
        <a:xfrm flipV="1">
          <a:off x="3606800" y="2482157"/>
          <a:ext cx="698500" cy="31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28337</xdr:rowOff>
    </xdr:from>
    <xdr:to>
      <xdr:col>18</xdr:col>
      <xdr:colOff>177800</xdr:colOff>
      <xdr:row>14</xdr:row>
      <xdr:rowOff>66187</xdr:rowOff>
    </xdr:to>
    <xdr:cxnSp macro="">
      <xdr:nvCxnSpPr>
        <xdr:cNvPr id="61" name="直線コネクタ 60"/>
        <xdr:cNvCxnSpPr/>
      </xdr:nvCxnSpPr>
      <xdr:spPr bwMode="auto">
        <a:xfrm>
          <a:off x="2908300" y="2476262"/>
          <a:ext cx="698500" cy="3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95381</xdr:rowOff>
    </xdr:from>
    <xdr:to>
      <xdr:col>29</xdr:col>
      <xdr:colOff>177800</xdr:colOff>
      <xdr:row>14</xdr:row>
      <xdr:rowOff>25531</xdr:rowOff>
    </xdr:to>
    <xdr:sp macro="" textlink="">
      <xdr:nvSpPr>
        <xdr:cNvPr id="71" name="楕円 70"/>
        <xdr:cNvSpPr/>
      </xdr:nvSpPr>
      <xdr:spPr bwMode="auto">
        <a:xfrm>
          <a:off x="5600700" y="237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111908</xdr:rowOff>
    </xdr:from>
    <xdr:ext cx="762000" cy="259045"/>
    <xdr:sp macro="" textlink="">
      <xdr:nvSpPr>
        <xdr:cNvPr id="72" name="人口1人当たり決算額の推移該当値テキスト130"/>
        <xdr:cNvSpPr txBox="1"/>
      </xdr:nvSpPr>
      <xdr:spPr>
        <a:xfrm>
          <a:off x="5740400" y="221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67279</xdr:rowOff>
    </xdr:from>
    <xdr:to>
      <xdr:col>26</xdr:col>
      <xdr:colOff>101600</xdr:colOff>
      <xdr:row>13</xdr:row>
      <xdr:rowOff>168879</xdr:rowOff>
    </xdr:to>
    <xdr:sp macro="" textlink="">
      <xdr:nvSpPr>
        <xdr:cNvPr id="73" name="楕円 72"/>
        <xdr:cNvSpPr/>
      </xdr:nvSpPr>
      <xdr:spPr bwMode="auto">
        <a:xfrm>
          <a:off x="4953000" y="234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7606</xdr:rowOff>
    </xdr:from>
    <xdr:ext cx="736600" cy="259045"/>
    <xdr:sp macro="" textlink="">
      <xdr:nvSpPr>
        <xdr:cNvPr id="74" name="テキスト ボックス 73"/>
        <xdr:cNvSpPr txBox="1"/>
      </xdr:nvSpPr>
      <xdr:spPr>
        <a:xfrm>
          <a:off x="4622800" y="211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154882</xdr:rowOff>
    </xdr:from>
    <xdr:to>
      <xdr:col>22</xdr:col>
      <xdr:colOff>165100</xdr:colOff>
      <xdr:row>14</xdr:row>
      <xdr:rowOff>85032</xdr:rowOff>
    </xdr:to>
    <xdr:sp macro="" textlink="">
      <xdr:nvSpPr>
        <xdr:cNvPr id="75" name="楕円 74"/>
        <xdr:cNvSpPr/>
      </xdr:nvSpPr>
      <xdr:spPr bwMode="auto">
        <a:xfrm>
          <a:off x="4254500" y="243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95209</xdr:rowOff>
    </xdr:from>
    <xdr:ext cx="762000" cy="259045"/>
    <xdr:sp macro="" textlink="">
      <xdr:nvSpPr>
        <xdr:cNvPr id="76" name="テキスト ボックス 75"/>
        <xdr:cNvSpPr txBox="1"/>
      </xdr:nvSpPr>
      <xdr:spPr>
        <a:xfrm>
          <a:off x="3924300" y="220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15387</xdr:rowOff>
    </xdr:from>
    <xdr:to>
      <xdr:col>19</xdr:col>
      <xdr:colOff>38100</xdr:colOff>
      <xdr:row>14</xdr:row>
      <xdr:rowOff>116987</xdr:rowOff>
    </xdr:to>
    <xdr:sp macro="" textlink="">
      <xdr:nvSpPr>
        <xdr:cNvPr id="77" name="楕円 76"/>
        <xdr:cNvSpPr/>
      </xdr:nvSpPr>
      <xdr:spPr bwMode="auto">
        <a:xfrm>
          <a:off x="3556000" y="246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127164</xdr:rowOff>
    </xdr:from>
    <xdr:ext cx="762000" cy="259045"/>
    <xdr:sp macro="" textlink="">
      <xdr:nvSpPr>
        <xdr:cNvPr id="78" name="テキスト ボックス 77"/>
        <xdr:cNvSpPr txBox="1"/>
      </xdr:nvSpPr>
      <xdr:spPr>
        <a:xfrm>
          <a:off x="3225800" y="22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148987</xdr:rowOff>
    </xdr:from>
    <xdr:to>
      <xdr:col>15</xdr:col>
      <xdr:colOff>101600</xdr:colOff>
      <xdr:row>14</xdr:row>
      <xdr:rowOff>79137</xdr:rowOff>
    </xdr:to>
    <xdr:sp macro="" textlink="">
      <xdr:nvSpPr>
        <xdr:cNvPr id="79" name="楕円 78"/>
        <xdr:cNvSpPr/>
      </xdr:nvSpPr>
      <xdr:spPr bwMode="auto">
        <a:xfrm>
          <a:off x="2857500" y="242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89314</xdr:rowOff>
    </xdr:from>
    <xdr:ext cx="762000" cy="259045"/>
    <xdr:sp macro="" textlink="">
      <xdr:nvSpPr>
        <xdr:cNvPr id="80" name="テキスト ボックス 79"/>
        <xdr:cNvSpPr txBox="1"/>
      </xdr:nvSpPr>
      <xdr:spPr>
        <a:xfrm>
          <a:off x="2527300" y="219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280299</xdr:rowOff>
    </xdr:from>
    <xdr:to>
      <xdr:col>29</xdr:col>
      <xdr:colOff>127000</xdr:colOff>
      <xdr:row>35</xdr:row>
      <xdr:rowOff>280436</xdr:rowOff>
    </xdr:to>
    <xdr:cxnSp macro="">
      <xdr:nvCxnSpPr>
        <xdr:cNvPr id="112" name="直線コネクタ 111"/>
        <xdr:cNvCxnSpPr/>
      </xdr:nvCxnSpPr>
      <xdr:spPr bwMode="auto">
        <a:xfrm flipV="1">
          <a:off x="5003800" y="6890649"/>
          <a:ext cx="647700" cy="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280436</xdr:rowOff>
    </xdr:from>
    <xdr:to>
      <xdr:col>26</xdr:col>
      <xdr:colOff>50800</xdr:colOff>
      <xdr:row>35</xdr:row>
      <xdr:rowOff>333289</xdr:rowOff>
    </xdr:to>
    <xdr:cxnSp macro="">
      <xdr:nvCxnSpPr>
        <xdr:cNvPr id="115" name="直線コネクタ 114"/>
        <xdr:cNvCxnSpPr/>
      </xdr:nvCxnSpPr>
      <xdr:spPr bwMode="auto">
        <a:xfrm flipV="1">
          <a:off x="4305300" y="6890786"/>
          <a:ext cx="698500" cy="5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333289</xdr:rowOff>
    </xdr:from>
    <xdr:to>
      <xdr:col>22</xdr:col>
      <xdr:colOff>114300</xdr:colOff>
      <xdr:row>36</xdr:row>
      <xdr:rowOff>11214</xdr:rowOff>
    </xdr:to>
    <xdr:cxnSp macro="">
      <xdr:nvCxnSpPr>
        <xdr:cNvPr id="118" name="直線コネクタ 117"/>
        <xdr:cNvCxnSpPr/>
      </xdr:nvCxnSpPr>
      <xdr:spPr bwMode="auto">
        <a:xfrm flipV="1">
          <a:off x="3606800" y="6943639"/>
          <a:ext cx="698500" cy="2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309972</xdr:rowOff>
    </xdr:from>
    <xdr:to>
      <xdr:col>18</xdr:col>
      <xdr:colOff>177800</xdr:colOff>
      <xdr:row>36</xdr:row>
      <xdr:rowOff>11214</xdr:rowOff>
    </xdr:to>
    <xdr:cxnSp macro="">
      <xdr:nvCxnSpPr>
        <xdr:cNvPr id="121" name="直線コネクタ 120"/>
        <xdr:cNvCxnSpPr/>
      </xdr:nvCxnSpPr>
      <xdr:spPr bwMode="auto">
        <a:xfrm>
          <a:off x="2908300" y="6920322"/>
          <a:ext cx="698500" cy="44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229499</xdr:rowOff>
    </xdr:from>
    <xdr:to>
      <xdr:col>29</xdr:col>
      <xdr:colOff>177800</xdr:colOff>
      <xdr:row>35</xdr:row>
      <xdr:rowOff>331099</xdr:rowOff>
    </xdr:to>
    <xdr:sp macro="" textlink="">
      <xdr:nvSpPr>
        <xdr:cNvPr id="131" name="楕円 130"/>
        <xdr:cNvSpPr/>
      </xdr:nvSpPr>
      <xdr:spPr bwMode="auto">
        <a:xfrm>
          <a:off x="5600700" y="6839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74576</xdr:rowOff>
    </xdr:from>
    <xdr:ext cx="762000" cy="259045"/>
    <xdr:sp macro="" textlink="">
      <xdr:nvSpPr>
        <xdr:cNvPr id="132" name="人口1人当たり決算額の推移該当値テキスト445"/>
        <xdr:cNvSpPr txBox="1"/>
      </xdr:nvSpPr>
      <xdr:spPr>
        <a:xfrm>
          <a:off x="5740400" y="668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229636</xdr:rowOff>
    </xdr:from>
    <xdr:to>
      <xdr:col>26</xdr:col>
      <xdr:colOff>101600</xdr:colOff>
      <xdr:row>35</xdr:row>
      <xdr:rowOff>331236</xdr:rowOff>
    </xdr:to>
    <xdr:sp macro="" textlink="">
      <xdr:nvSpPr>
        <xdr:cNvPr id="133" name="楕円 132"/>
        <xdr:cNvSpPr/>
      </xdr:nvSpPr>
      <xdr:spPr bwMode="auto">
        <a:xfrm>
          <a:off x="4953000" y="683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341413</xdr:rowOff>
    </xdr:from>
    <xdr:ext cx="736600" cy="259045"/>
    <xdr:sp macro="" textlink="">
      <xdr:nvSpPr>
        <xdr:cNvPr id="134" name="テキスト ボックス 133"/>
        <xdr:cNvSpPr txBox="1"/>
      </xdr:nvSpPr>
      <xdr:spPr>
        <a:xfrm>
          <a:off x="4622800" y="660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282489</xdr:rowOff>
    </xdr:from>
    <xdr:to>
      <xdr:col>22</xdr:col>
      <xdr:colOff>165100</xdr:colOff>
      <xdr:row>36</xdr:row>
      <xdr:rowOff>41189</xdr:rowOff>
    </xdr:to>
    <xdr:sp macro="" textlink="">
      <xdr:nvSpPr>
        <xdr:cNvPr id="135" name="楕円 134"/>
        <xdr:cNvSpPr/>
      </xdr:nvSpPr>
      <xdr:spPr bwMode="auto">
        <a:xfrm>
          <a:off x="4254500" y="689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51366</xdr:rowOff>
    </xdr:from>
    <xdr:ext cx="762000" cy="259045"/>
    <xdr:sp macro="" textlink="">
      <xdr:nvSpPr>
        <xdr:cNvPr id="136" name="テキスト ボックス 135"/>
        <xdr:cNvSpPr txBox="1"/>
      </xdr:nvSpPr>
      <xdr:spPr>
        <a:xfrm>
          <a:off x="3924300" y="666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303314</xdr:rowOff>
    </xdr:from>
    <xdr:to>
      <xdr:col>19</xdr:col>
      <xdr:colOff>38100</xdr:colOff>
      <xdr:row>36</xdr:row>
      <xdr:rowOff>62014</xdr:rowOff>
    </xdr:to>
    <xdr:sp macro="" textlink="">
      <xdr:nvSpPr>
        <xdr:cNvPr id="137" name="楕円 136"/>
        <xdr:cNvSpPr/>
      </xdr:nvSpPr>
      <xdr:spPr bwMode="auto">
        <a:xfrm>
          <a:off x="3556000" y="691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72191</xdr:rowOff>
    </xdr:from>
    <xdr:ext cx="762000" cy="259045"/>
    <xdr:sp macro="" textlink="">
      <xdr:nvSpPr>
        <xdr:cNvPr id="138" name="テキスト ボックス 137"/>
        <xdr:cNvSpPr txBox="1"/>
      </xdr:nvSpPr>
      <xdr:spPr>
        <a:xfrm>
          <a:off x="3225800" y="66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259172</xdr:rowOff>
    </xdr:from>
    <xdr:to>
      <xdr:col>15</xdr:col>
      <xdr:colOff>101600</xdr:colOff>
      <xdr:row>36</xdr:row>
      <xdr:rowOff>17872</xdr:rowOff>
    </xdr:to>
    <xdr:sp macro="" textlink="">
      <xdr:nvSpPr>
        <xdr:cNvPr id="139" name="楕円 138"/>
        <xdr:cNvSpPr/>
      </xdr:nvSpPr>
      <xdr:spPr bwMode="auto">
        <a:xfrm>
          <a:off x="2857500" y="6869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28049</xdr:rowOff>
    </xdr:from>
    <xdr:ext cx="762000" cy="259045"/>
    <xdr:sp macro="" textlink="">
      <xdr:nvSpPr>
        <xdr:cNvPr id="140" name="テキスト ボックス 139"/>
        <xdr:cNvSpPr txBox="1"/>
      </xdr:nvSpPr>
      <xdr:spPr>
        <a:xfrm>
          <a:off x="2527300" y="663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22,992
22,808
460.67
13,765,035
13,375,051
286,360
8,690,040
13,459,614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72884</xdr:rowOff>
    </xdr:from>
    <xdr:to>
      <xdr:col>24</xdr:col>
      <xdr:colOff>63500</xdr:colOff>
      <xdr:row>34</xdr:row>
      <xdr:rowOff>85571</xdr:rowOff>
    </xdr:to>
    <xdr:cxnSp macro="">
      <xdr:nvCxnSpPr>
        <xdr:cNvPr id="63" name="直線コネクタ 62"/>
        <xdr:cNvCxnSpPr/>
      </xdr:nvCxnSpPr>
      <xdr:spPr>
        <a:xfrm flipV="1">
          <a:off x="3797300" y="5902184"/>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85571</xdr:rowOff>
    </xdr:from>
    <xdr:to>
      <xdr:col>19</xdr:col>
      <xdr:colOff>177800</xdr:colOff>
      <xdr:row>34</xdr:row>
      <xdr:rowOff>87824</xdr:rowOff>
    </xdr:to>
    <xdr:cxnSp macro="">
      <xdr:nvCxnSpPr>
        <xdr:cNvPr id="66" name="直線コネクタ 65"/>
        <xdr:cNvCxnSpPr/>
      </xdr:nvCxnSpPr>
      <xdr:spPr>
        <a:xfrm flipV="1">
          <a:off x="2908300" y="5914871"/>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87824</xdr:rowOff>
    </xdr:from>
    <xdr:to>
      <xdr:col>15</xdr:col>
      <xdr:colOff>50800</xdr:colOff>
      <xdr:row>34</xdr:row>
      <xdr:rowOff>119779</xdr:rowOff>
    </xdr:to>
    <xdr:cxnSp macro="">
      <xdr:nvCxnSpPr>
        <xdr:cNvPr id="69" name="直線コネクタ 68"/>
        <xdr:cNvCxnSpPr/>
      </xdr:nvCxnSpPr>
      <xdr:spPr>
        <a:xfrm flipV="1">
          <a:off x="2019300" y="5917124"/>
          <a:ext cx="8890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103744</xdr:rowOff>
    </xdr:from>
    <xdr:to>
      <xdr:col>10</xdr:col>
      <xdr:colOff>114300</xdr:colOff>
      <xdr:row>34</xdr:row>
      <xdr:rowOff>119779</xdr:rowOff>
    </xdr:to>
    <xdr:cxnSp macro="">
      <xdr:nvCxnSpPr>
        <xdr:cNvPr id="72" name="直線コネクタ 71"/>
        <xdr:cNvCxnSpPr/>
      </xdr:nvCxnSpPr>
      <xdr:spPr>
        <a:xfrm>
          <a:off x="1130300" y="5933044"/>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22084</xdr:rowOff>
    </xdr:from>
    <xdr:to>
      <xdr:col>24</xdr:col>
      <xdr:colOff>114300</xdr:colOff>
      <xdr:row>34</xdr:row>
      <xdr:rowOff>123684</xdr:rowOff>
    </xdr:to>
    <xdr:sp macro="" textlink="">
      <xdr:nvSpPr>
        <xdr:cNvPr id="82" name="楕円 81"/>
        <xdr:cNvSpPr/>
      </xdr:nvSpPr>
      <xdr:spPr>
        <a:xfrm>
          <a:off x="4584700" y="58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44961</xdr:rowOff>
    </xdr:from>
    <xdr:ext cx="534377" cy="259045"/>
    <xdr:sp macro="" textlink="">
      <xdr:nvSpPr>
        <xdr:cNvPr id="83" name="人件費該当値テキスト"/>
        <xdr:cNvSpPr txBox="1"/>
      </xdr:nvSpPr>
      <xdr:spPr>
        <a:xfrm>
          <a:off x="4686300" y="57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34771</xdr:rowOff>
    </xdr:from>
    <xdr:to>
      <xdr:col>20</xdr:col>
      <xdr:colOff>38100</xdr:colOff>
      <xdr:row>34</xdr:row>
      <xdr:rowOff>136371</xdr:rowOff>
    </xdr:to>
    <xdr:sp macro="" textlink="">
      <xdr:nvSpPr>
        <xdr:cNvPr id="84" name="楕円 83"/>
        <xdr:cNvSpPr/>
      </xdr:nvSpPr>
      <xdr:spPr>
        <a:xfrm>
          <a:off x="3746500" y="5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152898</xdr:rowOff>
    </xdr:from>
    <xdr:ext cx="534377" cy="259045"/>
    <xdr:sp macro="" textlink="">
      <xdr:nvSpPr>
        <xdr:cNvPr id="85" name="テキスト ボックス 84"/>
        <xdr:cNvSpPr txBox="1"/>
      </xdr:nvSpPr>
      <xdr:spPr>
        <a:xfrm>
          <a:off x="3530111" y="56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37024</xdr:rowOff>
    </xdr:from>
    <xdr:to>
      <xdr:col>15</xdr:col>
      <xdr:colOff>101600</xdr:colOff>
      <xdr:row>34</xdr:row>
      <xdr:rowOff>138624</xdr:rowOff>
    </xdr:to>
    <xdr:sp macro="" textlink="">
      <xdr:nvSpPr>
        <xdr:cNvPr id="86" name="楕円 85"/>
        <xdr:cNvSpPr/>
      </xdr:nvSpPr>
      <xdr:spPr>
        <a:xfrm>
          <a:off x="2857500" y="58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155151</xdr:rowOff>
    </xdr:from>
    <xdr:ext cx="534377" cy="259045"/>
    <xdr:sp macro="" textlink="">
      <xdr:nvSpPr>
        <xdr:cNvPr id="87" name="テキスト ボックス 86"/>
        <xdr:cNvSpPr txBox="1"/>
      </xdr:nvSpPr>
      <xdr:spPr>
        <a:xfrm>
          <a:off x="2641111" y="56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68979</xdr:rowOff>
    </xdr:from>
    <xdr:to>
      <xdr:col>10</xdr:col>
      <xdr:colOff>165100</xdr:colOff>
      <xdr:row>34</xdr:row>
      <xdr:rowOff>170579</xdr:rowOff>
    </xdr:to>
    <xdr:sp macro="" textlink="">
      <xdr:nvSpPr>
        <xdr:cNvPr id="88" name="楕円 87"/>
        <xdr:cNvSpPr/>
      </xdr:nvSpPr>
      <xdr:spPr>
        <a:xfrm>
          <a:off x="1968500" y="58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15656</xdr:rowOff>
    </xdr:from>
    <xdr:ext cx="534377" cy="259045"/>
    <xdr:sp macro="" textlink="">
      <xdr:nvSpPr>
        <xdr:cNvPr id="89" name="テキスト ボックス 88"/>
        <xdr:cNvSpPr txBox="1"/>
      </xdr:nvSpPr>
      <xdr:spPr>
        <a:xfrm>
          <a:off x="1752111" y="56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52944</xdr:rowOff>
    </xdr:from>
    <xdr:to>
      <xdr:col>6</xdr:col>
      <xdr:colOff>38100</xdr:colOff>
      <xdr:row>34</xdr:row>
      <xdr:rowOff>154544</xdr:rowOff>
    </xdr:to>
    <xdr:sp macro="" textlink="">
      <xdr:nvSpPr>
        <xdr:cNvPr id="90" name="楕円 89"/>
        <xdr:cNvSpPr/>
      </xdr:nvSpPr>
      <xdr:spPr>
        <a:xfrm>
          <a:off x="1079500" y="58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171071</xdr:rowOff>
    </xdr:from>
    <xdr:ext cx="534377" cy="259045"/>
    <xdr:sp macro="" textlink="">
      <xdr:nvSpPr>
        <xdr:cNvPr id="91" name="テキスト ボックス 90"/>
        <xdr:cNvSpPr txBox="1"/>
      </xdr:nvSpPr>
      <xdr:spPr>
        <a:xfrm>
          <a:off x="863111" y="56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30582</xdr:rowOff>
    </xdr:from>
    <xdr:to>
      <xdr:col>24</xdr:col>
      <xdr:colOff>63500</xdr:colOff>
      <xdr:row>53</xdr:row>
      <xdr:rowOff>178</xdr:rowOff>
    </xdr:to>
    <xdr:cxnSp macro="">
      <xdr:nvCxnSpPr>
        <xdr:cNvPr id="121" name="直線コネクタ 120"/>
        <xdr:cNvCxnSpPr/>
      </xdr:nvCxnSpPr>
      <xdr:spPr>
        <a:xfrm flipV="1">
          <a:off x="3797300" y="8945982"/>
          <a:ext cx="838200" cy="14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178</xdr:rowOff>
    </xdr:from>
    <xdr:to>
      <xdr:col>19</xdr:col>
      <xdr:colOff>177800</xdr:colOff>
      <xdr:row>53</xdr:row>
      <xdr:rowOff>107296</xdr:rowOff>
    </xdr:to>
    <xdr:cxnSp macro="">
      <xdr:nvCxnSpPr>
        <xdr:cNvPr id="124" name="直線コネクタ 123"/>
        <xdr:cNvCxnSpPr/>
      </xdr:nvCxnSpPr>
      <xdr:spPr>
        <a:xfrm flipV="1">
          <a:off x="2908300" y="9087028"/>
          <a:ext cx="889000" cy="10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64586</xdr:rowOff>
    </xdr:from>
    <xdr:to>
      <xdr:col>15</xdr:col>
      <xdr:colOff>50800</xdr:colOff>
      <xdr:row>53</xdr:row>
      <xdr:rowOff>107296</xdr:rowOff>
    </xdr:to>
    <xdr:cxnSp macro="">
      <xdr:nvCxnSpPr>
        <xdr:cNvPr id="127" name="直線コネクタ 126"/>
        <xdr:cNvCxnSpPr/>
      </xdr:nvCxnSpPr>
      <xdr:spPr>
        <a:xfrm>
          <a:off x="2019300" y="9151436"/>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64586</xdr:rowOff>
    </xdr:from>
    <xdr:to>
      <xdr:col>10</xdr:col>
      <xdr:colOff>114300</xdr:colOff>
      <xdr:row>54</xdr:row>
      <xdr:rowOff>46317</xdr:rowOff>
    </xdr:to>
    <xdr:cxnSp macro="">
      <xdr:nvCxnSpPr>
        <xdr:cNvPr id="130" name="直線コネクタ 129"/>
        <xdr:cNvCxnSpPr/>
      </xdr:nvCxnSpPr>
      <xdr:spPr>
        <a:xfrm flipV="1">
          <a:off x="1130300" y="9151436"/>
          <a:ext cx="889000" cy="1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168597</xdr:rowOff>
    </xdr:from>
    <xdr:ext cx="534377" cy="259045"/>
    <xdr:sp macro="" textlink="">
      <xdr:nvSpPr>
        <xdr:cNvPr id="132" name="テキスト ボックス 131"/>
        <xdr:cNvSpPr txBox="1"/>
      </xdr:nvSpPr>
      <xdr:spPr>
        <a:xfrm>
          <a:off x="1752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151232</xdr:rowOff>
    </xdr:from>
    <xdr:to>
      <xdr:col>24</xdr:col>
      <xdr:colOff>114300</xdr:colOff>
      <xdr:row>52</xdr:row>
      <xdr:rowOff>81382</xdr:rowOff>
    </xdr:to>
    <xdr:sp macro="" textlink="">
      <xdr:nvSpPr>
        <xdr:cNvPr id="140" name="楕円 139"/>
        <xdr:cNvSpPr/>
      </xdr:nvSpPr>
      <xdr:spPr>
        <a:xfrm>
          <a:off x="4584700" y="889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2659</xdr:rowOff>
    </xdr:from>
    <xdr:ext cx="599010" cy="259045"/>
    <xdr:sp macro="" textlink="">
      <xdr:nvSpPr>
        <xdr:cNvPr id="141" name="物件費該当値テキスト"/>
        <xdr:cNvSpPr txBox="1"/>
      </xdr:nvSpPr>
      <xdr:spPr>
        <a:xfrm>
          <a:off x="4686300" y="874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120828</xdr:rowOff>
    </xdr:from>
    <xdr:to>
      <xdr:col>20</xdr:col>
      <xdr:colOff>38100</xdr:colOff>
      <xdr:row>53</xdr:row>
      <xdr:rowOff>50978</xdr:rowOff>
    </xdr:to>
    <xdr:sp macro="" textlink="">
      <xdr:nvSpPr>
        <xdr:cNvPr id="142" name="楕円 141"/>
        <xdr:cNvSpPr/>
      </xdr:nvSpPr>
      <xdr:spPr>
        <a:xfrm>
          <a:off x="3746500" y="90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67505</xdr:rowOff>
    </xdr:from>
    <xdr:ext cx="534377" cy="259045"/>
    <xdr:sp macro="" textlink="">
      <xdr:nvSpPr>
        <xdr:cNvPr id="143" name="テキスト ボックス 142"/>
        <xdr:cNvSpPr txBox="1"/>
      </xdr:nvSpPr>
      <xdr:spPr>
        <a:xfrm>
          <a:off x="3530111" y="88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56496</xdr:rowOff>
    </xdr:from>
    <xdr:to>
      <xdr:col>15</xdr:col>
      <xdr:colOff>101600</xdr:colOff>
      <xdr:row>53</xdr:row>
      <xdr:rowOff>158096</xdr:rowOff>
    </xdr:to>
    <xdr:sp macro="" textlink="">
      <xdr:nvSpPr>
        <xdr:cNvPr id="144" name="楕円 143"/>
        <xdr:cNvSpPr/>
      </xdr:nvSpPr>
      <xdr:spPr>
        <a:xfrm>
          <a:off x="2857500" y="91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3173</xdr:rowOff>
    </xdr:from>
    <xdr:ext cx="534377" cy="259045"/>
    <xdr:sp macro="" textlink="">
      <xdr:nvSpPr>
        <xdr:cNvPr id="145" name="テキスト ボックス 144"/>
        <xdr:cNvSpPr txBox="1"/>
      </xdr:nvSpPr>
      <xdr:spPr>
        <a:xfrm>
          <a:off x="2641111" y="89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13786</xdr:rowOff>
    </xdr:from>
    <xdr:to>
      <xdr:col>10</xdr:col>
      <xdr:colOff>165100</xdr:colOff>
      <xdr:row>53</xdr:row>
      <xdr:rowOff>115386</xdr:rowOff>
    </xdr:to>
    <xdr:sp macro="" textlink="">
      <xdr:nvSpPr>
        <xdr:cNvPr id="146" name="楕円 145"/>
        <xdr:cNvSpPr/>
      </xdr:nvSpPr>
      <xdr:spPr>
        <a:xfrm>
          <a:off x="1968500" y="91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131913</xdr:rowOff>
    </xdr:from>
    <xdr:ext cx="534377" cy="259045"/>
    <xdr:sp macro="" textlink="">
      <xdr:nvSpPr>
        <xdr:cNvPr id="147" name="テキスト ボックス 146"/>
        <xdr:cNvSpPr txBox="1"/>
      </xdr:nvSpPr>
      <xdr:spPr>
        <a:xfrm>
          <a:off x="1752111" y="88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166967</xdr:rowOff>
    </xdr:from>
    <xdr:to>
      <xdr:col>6</xdr:col>
      <xdr:colOff>38100</xdr:colOff>
      <xdr:row>54</xdr:row>
      <xdr:rowOff>97117</xdr:rowOff>
    </xdr:to>
    <xdr:sp macro="" textlink="">
      <xdr:nvSpPr>
        <xdr:cNvPr id="148" name="楕円 147"/>
        <xdr:cNvSpPr/>
      </xdr:nvSpPr>
      <xdr:spPr>
        <a:xfrm>
          <a:off x="1079500" y="925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113644</xdr:rowOff>
    </xdr:from>
    <xdr:ext cx="534377" cy="259045"/>
    <xdr:sp macro="" textlink="">
      <xdr:nvSpPr>
        <xdr:cNvPr id="149" name="テキスト ボックス 148"/>
        <xdr:cNvSpPr txBox="1"/>
      </xdr:nvSpPr>
      <xdr:spPr>
        <a:xfrm>
          <a:off x="863111" y="902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51689</xdr:rowOff>
    </xdr:from>
    <xdr:to>
      <xdr:col>24</xdr:col>
      <xdr:colOff>63500</xdr:colOff>
      <xdr:row>72</xdr:row>
      <xdr:rowOff>50419</xdr:rowOff>
    </xdr:to>
    <xdr:cxnSp macro="">
      <xdr:nvCxnSpPr>
        <xdr:cNvPr id="178" name="直線コネクタ 177"/>
        <xdr:cNvCxnSpPr/>
      </xdr:nvCxnSpPr>
      <xdr:spPr>
        <a:xfrm>
          <a:off x="3797300" y="12053189"/>
          <a:ext cx="838200" cy="3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51562</xdr:rowOff>
    </xdr:from>
    <xdr:to>
      <xdr:col>19</xdr:col>
      <xdr:colOff>177800</xdr:colOff>
      <xdr:row>70</xdr:row>
      <xdr:rowOff>51689</xdr:rowOff>
    </xdr:to>
    <xdr:cxnSp macro="">
      <xdr:nvCxnSpPr>
        <xdr:cNvPr id="181" name="直線コネクタ 180"/>
        <xdr:cNvCxnSpPr/>
      </xdr:nvCxnSpPr>
      <xdr:spPr>
        <a:xfrm>
          <a:off x="2908300" y="1205306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51562</xdr:rowOff>
    </xdr:from>
    <xdr:to>
      <xdr:col>15</xdr:col>
      <xdr:colOff>50800</xdr:colOff>
      <xdr:row>71</xdr:row>
      <xdr:rowOff>162306</xdr:rowOff>
    </xdr:to>
    <xdr:cxnSp macro="">
      <xdr:nvCxnSpPr>
        <xdr:cNvPr id="184" name="直線コネクタ 183"/>
        <xdr:cNvCxnSpPr/>
      </xdr:nvCxnSpPr>
      <xdr:spPr>
        <a:xfrm flipV="1">
          <a:off x="2019300" y="12053062"/>
          <a:ext cx="889000" cy="28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137922</xdr:rowOff>
    </xdr:from>
    <xdr:to>
      <xdr:col>10</xdr:col>
      <xdr:colOff>114300</xdr:colOff>
      <xdr:row>71</xdr:row>
      <xdr:rowOff>162306</xdr:rowOff>
    </xdr:to>
    <xdr:cxnSp macro="">
      <xdr:nvCxnSpPr>
        <xdr:cNvPr id="187" name="直線コネクタ 186"/>
        <xdr:cNvCxnSpPr/>
      </xdr:nvCxnSpPr>
      <xdr:spPr>
        <a:xfrm>
          <a:off x="1130300" y="1231087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171069</xdr:rowOff>
    </xdr:from>
    <xdr:to>
      <xdr:col>24</xdr:col>
      <xdr:colOff>114300</xdr:colOff>
      <xdr:row>72</xdr:row>
      <xdr:rowOff>101219</xdr:rowOff>
    </xdr:to>
    <xdr:sp macro="" textlink="">
      <xdr:nvSpPr>
        <xdr:cNvPr id="197" name="楕円 196"/>
        <xdr:cNvSpPr/>
      </xdr:nvSpPr>
      <xdr:spPr>
        <a:xfrm>
          <a:off x="4584700" y="123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22496</xdr:rowOff>
    </xdr:from>
    <xdr:ext cx="469744" cy="259045"/>
    <xdr:sp macro="" textlink="">
      <xdr:nvSpPr>
        <xdr:cNvPr id="198" name="維持補修費該当値テキスト"/>
        <xdr:cNvSpPr txBox="1"/>
      </xdr:nvSpPr>
      <xdr:spPr>
        <a:xfrm>
          <a:off x="4686300" y="1219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889</xdr:rowOff>
    </xdr:from>
    <xdr:to>
      <xdr:col>20</xdr:col>
      <xdr:colOff>38100</xdr:colOff>
      <xdr:row>70</xdr:row>
      <xdr:rowOff>102489</xdr:rowOff>
    </xdr:to>
    <xdr:sp macro="" textlink="">
      <xdr:nvSpPr>
        <xdr:cNvPr id="199" name="楕円 198"/>
        <xdr:cNvSpPr/>
      </xdr:nvSpPr>
      <xdr:spPr>
        <a:xfrm>
          <a:off x="3746500" y="120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119016</xdr:rowOff>
    </xdr:from>
    <xdr:ext cx="534377" cy="259045"/>
    <xdr:sp macro="" textlink="">
      <xdr:nvSpPr>
        <xdr:cNvPr id="200" name="テキスト ボックス 199"/>
        <xdr:cNvSpPr txBox="1"/>
      </xdr:nvSpPr>
      <xdr:spPr>
        <a:xfrm>
          <a:off x="3530111" y="1177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762</xdr:rowOff>
    </xdr:from>
    <xdr:to>
      <xdr:col>15</xdr:col>
      <xdr:colOff>101600</xdr:colOff>
      <xdr:row>70</xdr:row>
      <xdr:rowOff>102362</xdr:rowOff>
    </xdr:to>
    <xdr:sp macro="" textlink="">
      <xdr:nvSpPr>
        <xdr:cNvPr id="201" name="楕円 200"/>
        <xdr:cNvSpPr/>
      </xdr:nvSpPr>
      <xdr:spPr>
        <a:xfrm>
          <a:off x="2857500" y="120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118889</xdr:rowOff>
    </xdr:from>
    <xdr:ext cx="534377" cy="259045"/>
    <xdr:sp macro="" textlink="">
      <xdr:nvSpPr>
        <xdr:cNvPr id="202" name="テキスト ボックス 201"/>
        <xdr:cNvSpPr txBox="1"/>
      </xdr:nvSpPr>
      <xdr:spPr>
        <a:xfrm>
          <a:off x="2641111" y="1177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111506</xdr:rowOff>
    </xdr:from>
    <xdr:to>
      <xdr:col>10</xdr:col>
      <xdr:colOff>165100</xdr:colOff>
      <xdr:row>72</xdr:row>
      <xdr:rowOff>41656</xdr:rowOff>
    </xdr:to>
    <xdr:sp macro="" textlink="">
      <xdr:nvSpPr>
        <xdr:cNvPr id="203" name="楕円 202"/>
        <xdr:cNvSpPr/>
      </xdr:nvSpPr>
      <xdr:spPr>
        <a:xfrm>
          <a:off x="1968500" y="122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58183</xdr:rowOff>
    </xdr:from>
    <xdr:ext cx="469744" cy="259045"/>
    <xdr:sp macro="" textlink="">
      <xdr:nvSpPr>
        <xdr:cNvPr id="204" name="テキスト ボックス 203"/>
        <xdr:cNvSpPr txBox="1"/>
      </xdr:nvSpPr>
      <xdr:spPr>
        <a:xfrm>
          <a:off x="1784428" y="1205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87122</xdr:rowOff>
    </xdr:from>
    <xdr:to>
      <xdr:col>6</xdr:col>
      <xdr:colOff>38100</xdr:colOff>
      <xdr:row>72</xdr:row>
      <xdr:rowOff>17272</xdr:rowOff>
    </xdr:to>
    <xdr:sp macro="" textlink="">
      <xdr:nvSpPr>
        <xdr:cNvPr id="205" name="楕円 204"/>
        <xdr:cNvSpPr/>
      </xdr:nvSpPr>
      <xdr:spPr>
        <a:xfrm>
          <a:off x="1079500" y="122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33799</xdr:rowOff>
    </xdr:from>
    <xdr:ext cx="534377" cy="259045"/>
    <xdr:sp macro="" textlink="">
      <xdr:nvSpPr>
        <xdr:cNvPr id="206" name="テキスト ボックス 205"/>
        <xdr:cNvSpPr txBox="1"/>
      </xdr:nvSpPr>
      <xdr:spPr>
        <a:xfrm>
          <a:off x="863111" y="120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39497</xdr:rowOff>
    </xdr:from>
    <xdr:to>
      <xdr:col>24</xdr:col>
      <xdr:colOff>63500</xdr:colOff>
      <xdr:row>97</xdr:row>
      <xdr:rowOff>291</xdr:rowOff>
    </xdr:to>
    <xdr:cxnSp macro="">
      <xdr:nvCxnSpPr>
        <xdr:cNvPr id="236" name="直線コネクタ 235"/>
        <xdr:cNvCxnSpPr/>
      </xdr:nvCxnSpPr>
      <xdr:spPr>
        <a:xfrm flipV="1">
          <a:off x="3797300" y="16498697"/>
          <a:ext cx="838200" cy="1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164275</xdr:rowOff>
    </xdr:from>
    <xdr:to>
      <xdr:col>19</xdr:col>
      <xdr:colOff>177800</xdr:colOff>
      <xdr:row>97</xdr:row>
      <xdr:rowOff>291</xdr:rowOff>
    </xdr:to>
    <xdr:cxnSp macro="">
      <xdr:nvCxnSpPr>
        <xdr:cNvPr id="239" name="直線コネクタ 238"/>
        <xdr:cNvCxnSpPr/>
      </xdr:nvCxnSpPr>
      <xdr:spPr>
        <a:xfrm>
          <a:off x="2908300" y="16623475"/>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164275</xdr:rowOff>
    </xdr:from>
    <xdr:to>
      <xdr:col>15</xdr:col>
      <xdr:colOff>50800</xdr:colOff>
      <xdr:row>96</xdr:row>
      <xdr:rowOff>165818</xdr:rowOff>
    </xdr:to>
    <xdr:cxnSp macro="">
      <xdr:nvCxnSpPr>
        <xdr:cNvPr id="242" name="直線コネクタ 241"/>
        <xdr:cNvCxnSpPr/>
      </xdr:nvCxnSpPr>
      <xdr:spPr>
        <a:xfrm flipV="1">
          <a:off x="2019300" y="16623475"/>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165818</xdr:rowOff>
    </xdr:from>
    <xdr:to>
      <xdr:col>10</xdr:col>
      <xdr:colOff>114300</xdr:colOff>
      <xdr:row>98</xdr:row>
      <xdr:rowOff>15666</xdr:rowOff>
    </xdr:to>
    <xdr:cxnSp macro="">
      <xdr:nvCxnSpPr>
        <xdr:cNvPr id="245" name="直線コネクタ 244"/>
        <xdr:cNvCxnSpPr/>
      </xdr:nvCxnSpPr>
      <xdr:spPr>
        <a:xfrm flipV="1">
          <a:off x="1130300" y="16625018"/>
          <a:ext cx="889000" cy="1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160147</xdr:rowOff>
    </xdr:from>
    <xdr:to>
      <xdr:col>24</xdr:col>
      <xdr:colOff>114300</xdr:colOff>
      <xdr:row>96</xdr:row>
      <xdr:rowOff>90297</xdr:rowOff>
    </xdr:to>
    <xdr:sp macro="" textlink="">
      <xdr:nvSpPr>
        <xdr:cNvPr id="255" name="楕円 254"/>
        <xdr:cNvSpPr/>
      </xdr:nvSpPr>
      <xdr:spPr>
        <a:xfrm>
          <a:off x="4584700" y="164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11574</xdr:rowOff>
    </xdr:from>
    <xdr:ext cx="534377" cy="259045"/>
    <xdr:sp macro="" textlink="">
      <xdr:nvSpPr>
        <xdr:cNvPr id="256" name="扶助費該当値テキスト"/>
        <xdr:cNvSpPr txBox="1"/>
      </xdr:nvSpPr>
      <xdr:spPr>
        <a:xfrm>
          <a:off x="4686300" y="162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120941</xdr:rowOff>
    </xdr:from>
    <xdr:to>
      <xdr:col>20</xdr:col>
      <xdr:colOff>38100</xdr:colOff>
      <xdr:row>97</xdr:row>
      <xdr:rowOff>51091</xdr:rowOff>
    </xdr:to>
    <xdr:sp macro="" textlink="">
      <xdr:nvSpPr>
        <xdr:cNvPr id="257" name="楕円 256"/>
        <xdr:cNvSpPr/>
      </xdr:nvSpPr>
      <xdr:spPr>
        <a:xfrm>
          <a:off x="3746500" y="165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42218</xdr:rowOff>
    </xdr:from>
    <xdr:ext cx="534377" cy="259045"/>
    <xdr:sp macro="" textlink="">
      <xdr:nvSpPr>
        <xdr:cNvPr id="258" name="テキスト ボックス 257"/>
        <xdr:cNvSpPr txBox="1"/>
      </xdr:nvSpPr>
      <xdr:spPr>
        <a:xfrm>
          <a:off x="3530111" y="1667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113475</xdr:rowOff>
    </xdr:from>
    <xdr:to>
      <xdr:col>15</xdr:col>
      <xdr:colOff>101600</xdr:colOff>
      <xdr:row>97</xdr:row>
      <xdr:rowOff>43625</xdr:rowOff>
    </xdr:to>
    <xdr:sp macro="" textlink="">
      <xdr:nvSpPr>
        <xdr:cNvPr id="259" name="楕円 258"/>
        <xdr:cNvSpPr/>
      </xdr:nvSpPr>
      <xdr:spPr>
        <a:xfrm>
          <a:off x="2857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34752</xdr:rowOff>
    </xdr:from>
    <xdr:ext cx="534377" cy="259045"/>
    <xdr:sp macro="" textlink="">
      <xdr:nvSpPr>
        <xdr:cNvPr id="260" name="テキスト ボックス 259"/>
        <xdr:cNvSpPr txBox="1"/>
      </xdr:nvSpPr>
      <xdr:spPr>
        <a:xfrm>
          <a:off x="2641111" y="166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115018</xdr:rowOff>
    </xdr:from>
    <xdr:to>
      <xdr:col>10</xdr:col>
      <xdr:colOff>165100</xdr:colOff>
      <xdr:row>97</xdr:row>
      <xdr:rowOff>45168</xdr:rowOff>
    </xdr:to>
    <xdr:sp macro="" textlink="">
      <xdr:nvSpPr>
        <xdr:cNvPr id="261" name="楕円 260"/>
        <xdr:cNvSpPr/>
      </xdr:nvSpPr>
      <xdr:spPr>
        <a:xfrm>
          <a:off x="1968500" y="165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36295</xdr:rowOff>
    </xdr:from>
    <xdr:ext cx="534377" cy="259045"/>
    <xdr:sp macro="" textlink="">
      <xdr:nvSpPr>
        <xdr:cNvPr id="262" name="テキスト ボックス 261"/>
        <xdr:cNvSpPr txBox="1"/>
      </xdr:nvSpPr>
      <xdr:spPr>
        <a:xfrm>
          <a:off x="1752111" y="166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136316</xdr:rowOff>
    </xdr:from>
    <xdr:to>
      <xdr:col>6</xdr:col>
      <xdr:colOff>38100</xdr:colOff>
      <xdr:row>98</xdr:row>
      <xdr:rowOff>66466</xdr:rowOff>
    </xdr:to>
    <xdr:sp macro="" textlink="">
      <xdr:nvSpPr>
        <xdr:cNvPr id="263" name="楕円 262"/>
        <xdr:cNvSpPr/>
      </xdr:nvSpPr>
      <xdr:spPr>
        <a:xfrm>
          <a:off x="1079500" y="167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57593</xdr:rowOff>
    </xdr:from>
    <xdr:ext cx="534377" cy="259045"/>
    <xdr:sp macro="" textlink="">
      <xdr:nvSpPr>
        <xdr:cNvPr id="264" name="テキスト ボックス 263"/>
        <xdr:cNvSpPr txBox="1"/>
      </xdr:nvSpPr>
      <xdr:spPr>
        <a:xfrm>
          <a:off x="863111" y="168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1909</xdr:rowOff>
    </xdr:from>
    <xdr:to>
      <xdr:col>55</xdr:col>
      <xdr:colOff>0</xdr:colOff>
      <xdr:row>34</xdr:row>
      <xdr:rowOff>73482</xdr:rowOff>
    </xdr:to>
    <xdr:cxnSp macro="">
      <xdr:nvCxnSpPr>
        <xdr:cNvPr id="295" name="直線コネクタ 294"/>
        <xdr:cNvCxnSpPr/>
      </xdr:nvCxnSpPr>
      <xdr:spPr>
        <a:xfrm>
          <a:off x="9639300" y="5659759"/>
          <a:ext cx="838200" cy="2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1909</xdr:rowOff>
    </xdr:from>
    <xdr:to>
      <xdr:col>50</xdr:col>
      <xdr:colOff>114300</xdr:colOff>
      <xdr:row>34</xdr:row>
      <xdr:rowOff>55075</xdr:rowOff>
    </xdr:to>
    <xdr:cxnSp macro="">
      <xdr:nvCxnSpPr>
        <xdr:cNvPr id="298" name="直線コネクタ 297"/>
        <xdr:cNvCxnSpPr/>
      </xdr:nvCxnSpPr>
      <xdr:spPr>
        <a:xfrm flipV="1">
          <a:off x="8750300" y="5659759"/>
          <a:ext cx="889000" cy="2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55075</xdr:rowOff>
    </xdr:from>
    <xdr:to>
      <xdr:col>45</xdr:col>
      <xdr:colOff>177800</xdr:colOff>
      <xdr:row>34</xdr:row>
      <xdr:rowOff>152382</xdr:rowOff>
    </xdr:to>
    <xdr:cxnSp macro="">
      <xdr:nvCxnSpPr>
        <xdr:cNvPr id="301" name="直線コネクタ 300"/>
        <xdr:cNvCxnSpPr/>
      </xdr:nvCxnSpPr>
      <xdr:spPr>
        <a:xfrm flipV="1">
          <a:off x="7861300" y="5884375"/>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86316</xdr:rowOff>
    </xdr:from>
    <xdr:to>
      <xdr:col>41</xdr:col>
      <xdr:colOff>50800</xdr:colOff>
      <xdr:row>34</xdr:row>
      <xdr:rowOff>152382</xdr:rowOff>
    </xdr:to>
    <xdr:cxnSp macro="">
      <xdr:nvCxnSpPr>
        <xdr:cNvPr id="304" name="直線コネクタ 303"/>
        <xdr:cNvCxnSpPr/>
      </xdr:nvCxnSpPr>
      <xdr:spPr>
        <a:xfrm>
          <a:off x="6972300" y="5915616"/>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22682</xdr:rowOff>
    </xdr:from>
    <xdr:to>
      <xdr:col>55</xdr:col>
      <xdr:colOff>50800</xdr:colOff>
      <xdr:row>34</xdr:row>
      <xdr:rowOff>124282</xdr:rowOff>
    </xdr:to>
    <xdr:sp macro="" textlink="">
      <xdr:nvSpPr>
        <xdr:cNvPr id="314" name="楕円 313"/>
        <xdr:cNvSpPr/>
      </xdr:nvSpPr>
      <xdr:spPr>
        <a:xfrm>
          <a:off x="10426700" y="58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45559</xdr:rowOff>
    </xdr:from>
    <xdr:ext cx="534377" cy="259045"/>
    <xdr:sp macro="" textlink="">
      <xdr:nvSpPr>
        <xdr:cNvPr id="315" name="補助費等該当値テキスト"/>
        <xdr:cNvSpPr txBox="1"/>
      </xdr:nvSpPr>
      <xdr:spPr>
        <a:xfrm>
          <a:off x="10528300" y="57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122559</xdr:rowOff>
    </xdr:from>
    <xdr:to>
      <xdr:col>50</xdr:col>
      <xdr:colOff>165100</xdr:colOff>
      <xdr:row>33</xdr:row>
      <xdr:rowOff>52709</xdr:rowOff>
    </xdr:to>
    <xdr:sp macro="" textlink="">
      <xdr:nvSpPr>
        <xdr:cNvPr id="316" name="楕円 315"/>
        <xdr:cNvSpPr/>
      </xdr:nvSpPr>
      <xdr:spPr>
        <a:xfrm>
          <a:off x="9588500" y="56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69236</xdr:rowOff>
    </xdr:from>
    <xdr:ext cx="599010" cy="259045"/>
    <xdr:sp macro="" textlink="">
      <xdr:nvSpPr>
        <xdr:cNvPr id="317" name="テキスト ボックス 316"/>
        <xdr:cNvSpPr txBox="1"/>
      </xdr:nvSpPr>
      <xdr:spPr>
        <a:xfrm>
          <a:off x="9339795" y="538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4275</xdr:rowOff>
    </xdr:from>
    <xdr:to>
      <xdr:col>46</xdr:col>
      <xdr:colOff>38100</xdr:colOff>
      <xdr:row>34</xdr:row>
      <xdr:rowOff>105875</xdr:rowOff>
    </xdr:to>
    <xdr:sp macro="" textlink="">
      <xdr:nvSpPr>
        <xdr:cNvPr id="318" name="楕円 317"/>
        <xdr:cNvSpPr/>
      </xdr:nvSpPr>
      <xdr:spPr>
        <a:xfrm>
          <a:off x="8699500" y="58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122402</xdr:rowOff>
    </xdr:from>
    <xdr:ext cx="534377" cy="259045"/>
    <xdr:sp macro="" textlink="">
      <xdr:nvSpPr>
        <xdr:cNvPr id="319" name="テキスト ボックス 318"/>
        <xdr:cNvSpPr txBox="1"/>
      </xdr:nvSpPr>
      <xdr:spPr>
        <a:xfrm>
          <a:off x="8483111" y="56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101582</xdr:rowOff>
    </xdr:from>
    <xdr:to>
      <xdr:col>41</xdr:col>
      <xdr:colOff>101600</xdr:colOff>
      <xdr:row>35</xdr:row>
      <xdr:rowOff>31732</xdr:rowOff>
    </xdr:to>
    <xdr:sp macro="" textlink="">
      <xdr:nvSpPr>
        <xdr:cNvPr id="320" name="楕円 319"/>
        <xdr:cNvSpPr/>
      </xdr:nvSpPr>
      <xdr:spPr>
        <a:xfrm>
          <a:off x="7810500" y="59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48259</xdr:rowOff>
    </xdr:from>
    <xdr:ext cx="534377" cy="259045"/>
    <xdr:sp macro="" textlink="">
      <xdr:nvSpPr>
        <xdr:cNvPr id="321" name="テキスト ボックス 320"/>
        <xdr:cNvSpPr txBox="1"/>
      </xdr:nvSpPr>
      <xdr:spPr>
        <a:xfrm>
          <a:off x="7594111" y="570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35516</xdr:rowOff>
    </xdr:from>
    <xdr:to>
      <xdr:col>36</xdr:col>
      <xdr:colOff>165100</xdr:colOff>
      <xdr:row>34</xdr:row>
      <xdr:rowOff>137116</xdr:rowOff>
    </xdr:to>
    <xdr:sp macro="" textlink="">
      <xdr:nvSpPr>
        <xdr:cNvPr id="322" name="楕円 321"/>
        <xdr:cNvSpPr/>
      </xdr:nvSpPr>
      <xdr:spPr>
        <a:xfrm>
          <a:off x="6921500" y="58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153643</xdr:rowOff>
    </xdr:from>
    <xdr:ext cx="534377" cy="259045"/>
    <xdr:sp macro="" textlink="">
      <xdr:nvSpPr>
        <xdr:cNvPr id="323" name="テキスト ボックス 322"/>
        <xdr:cNvSpPr txBox="1"/>
      </xdr:nvSpPr>
      <xdr:spPr>
        <a:xfrm>
          <a:off x="6705111" y="564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127889</xdr:rowOff>
    </xdr:from>
    <xdr:to>
      <xdr:col>55</xdr:col>
      <xdr:colOff>0</xdr:colOff>
      <xdr:row>56</xdr:row>
      <xdr:rowOff>53453</xdr:rowOff>
    </xdr:to>
    <xdr:cxnSp macro="">
      <xdr:nvCxnSpPr>
        <xdr:cNvPr id="354" name="直線コネクタ 353"/>
        <xdr:cNvCxnSpPr/>
      </xdr:nvCxnSpPr>
      <xdr:spPr>
        <a:xfrm flipV="1">
          <a:off x="9639300" y="9386189"/>
          <a:ext cx="838200" cy="26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136456</xdr:rowOff>
    </xdr:from>
    <xdr:to>
      <xdr:col>50</xdr:col>
      <xdr:colOff>114300</xdr:colOff>
      <xdr:row>56</xdr:row>
      <xdr:rowOff>53453</xdr:rowOff>
    </xdr:to>
    <xdr:cxnSp macro="">
      <xdr:nvCxnSpPr>
        <xdr:cNvPr id="357" name="直線コネクタ 356"/>
        <xdr:cNvCxnSpPr/>
      </xdr:nvCxnSpPr>
      <xdr:spPr>
        <a:xfrm>
          <a:off x="8750300" y="9566206"/>
          <a:ext cx="889000" cy="8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136097</xdr:rowOff>
    </xdr:from>
    <xdr:to>
      <xdr:col>45</xdr:col>
      <xdr:colOff>177800</xdr:colOff>
      <xdr:row>55</xdr:row>
      <xdr:rowOff>136456</xdr:rowOff>
    </xdr:to>
    <xdr:cxnSp macro="">
      <xdr:nvCxnSpPr>
        <xdr:cNvPr id="360" name="直線コネクタ 359"/>
        <xdr:cNvCxnSpPr/>
      </xdr:nvCxnSpPr>
      <xdr:spPr>
        <a:xfrm>
          <a:off x="7861300" y="9565847"/>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12011</xdr:rowOff>
    </xdr:from>
    <xdr:to>
      <xdr:col>41</xdr:col>
      <xdr:colOff>50800</xdr:colOff>
      <xdr:row>55</xdr:row>
      <xdr:rowOff>136097</xdr:rowOff>
    </xdr:to>
    <xdr:cxnSp macro="">
      <xdr:nvCxnSpPr>
        <xdr:cNvPr id="363" name="直線コネクタ 362"/>
        <xdr:cNvCxnSpPr/>
      </xdr:nvCxnSpPr>
      <xdr:spPr>
        <a:xfrm>
          <a:off x="6972300" y="9441761"/>
          <a:ext cx="889000" cy="1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77089</xdr:rowOff>
    </xdr:from>
    <xdr:to>
      <xdr:col>55</xdr:col>
      <xdr:colOff>50800</xdr:colOff>
      <xdr:row>55</xdr:row>
      <xdr:rowOff>7239</xdr:rowOff>
    </xdr:to>
    <xdr:sp macro="" textlink="">
      <xdr:nvSpPr>
        <xdr:cNvPr id="373" name="楕円 372"/>
        <xdr:cNvSpPr/>
      </xdr:nvSpPr>
      <xdr:spPr>
        <a:xfrm>
          <a:off x="10426700" y="93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99966</xdr:rowOff>
    </xdr:from>
    <xdr:ext cx="534377" cy="259045"/>
    <xdr:sp macro="" textlink="">
      <xdr:nvSpPr>
        <xdr:cNvPr id="374" name="普通建設事業費該当値テキスト"/>
        <xdr:cNvSpPr txBox="1"/>
      </xdr:nvSpPr>
      <xdr:spPr>
        <a:xfrm>
          <a:off x="10528300" y="918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2653</xdr:rowOff>
    </xdr:from>
    <xdr:to>
      <xdr:col>50</xdr:col>
      <xdr:colOff>165100</xdr:colOff>
      <xdr:row>56</xdr:row>
      <xdr:rowOff>104253</xdr:rowOff>
    </xdr:to>
    <xdr:sp macro="" textlink="">
      <xdr:nvSpPr>
        <xdr:cNvPr id="375" name="楕円 374"/>
        <xdr:cNvSpPr/>
      </xdr:nvSpPr>
      <xdr:spPr>
        <a:xfrm>
          <a:off x="9588500" y="96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95380</xdr:rowOff>
    </xdr:from>
    <xdr:ext cx="534377" cy="259045"/>
    <xdr:sp macro="" textlink="">
      <xdr:nvSpPr>
        <xdr:cNvPr id="376" name="テキスト ボックス 375"/>
        <xdr:cNvSpPr txBox="1"/>
      </xdr:nvSpPr>
      <xdr:spPr>
        <a:xfrm>
          <a:off x="9372111" y="96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85656</xdr:rowOff>
    </xdr:from>
    <xdr:to>
      <xdr:col>46</xdr:col>
      <xdr:colOff>38100</xdr:colOff>
      <xdr:row>56</xdr:row>
      <xdr:rowOff>15806</xdr:rowOff>
    </xdr:to>
    <xdr:sp macro="" textlink="">
      <xdr:nvSpPr>
        <xdr:cNvPr id="377" name="楕円 376"/>
        <xdr:cNvSpPr/>
      </xdr:nvSpPr>
      <xdr:spPr>
        <a:xfrm>
          <a:off x="8699500" y="95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32333</xdr:rowOff>
    </xdr:from>
    <xdr:ext cx="534377" cy="259045"/>
    <xdr:sp macro="" textlink="">
      <xdr:nvSpPr>
        <xdr:cNvPr id="378" name="テキスト ボックス 377"/>
        <xdr:cNvSpPr txBox="1"/>
      </xdr:nvSpPr>
      <xdr:spPr>
        <a:xfrm>
          <a:off x="8483111" y="92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85297</xdr:rowOff>
    </xdr:from>
    <xdr:to>
      <xdr:col>41</xdr:col>
      <xdr:colOff>101600</xdr:colOff>
      <xdr:row>56</xdr:row>
      <xdr:rowOff>15447</xdr:rowOff>
    </xdr:to>
    <xdr:sp macro="" textlink="">
      <xdr:nvSpPr>
        <xdr:cNvPr id="379" name="楕円 378"/>
        <xdr:cNvSpPr/>
      </xdr:nvSpPr>
      <xdr:spPr>
        <a:xfrm>
          <a:off x="7810500" y="95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31974</xdr:rowOff>
    </xdr:from>
    <xdr:ext cx="534377" cy="259045"/>
    <xdr:sp macro="" textlink="">
      <xdr:nvSpPr>
        <xdr:cNvPr id="380" name="テキスト ボックス 379"/>
        <xdr:cNvSpPr txBox="1"/>
      </xdr:nvSpPr>
      <xdr:spPr>
        <a:xfrm>
          <a:off x="7594111" y="929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132661</xdr:rowOff>
    </xdr:from>
    <xdr:to>
      <xdr:col>36</xdr:col>
      <xdr:colOff>165100</xdr:colOff>
      <xdr:row>55</xdr:row>
      <xdr:rowOff>62811</xdr:rowOff>
    </xdr:to>
    <xdr:sp macro="" textlink="">
      <xdr:nvSpPr>
        <xdr:cNvPr id="381" name="楕円 380"/>
        <xdr:cNvSpPr/>
      </xdr:nvSpPr>
      <xdr:spPr>
        <a:xfrm>
          <a:off x="6921500" y="9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79338</xdr:rowOff>
    </xdr:from>
    <xdr:ext cx="534377" cy="259045"/>
    <xdr:sp macro="" textlink="">
      <xdr:nvSpPr>
        <xdr:cNvPr id="382" name="テキスト ボックス 381"/>
        <xdr:cNvSpPr txBox="1"/>
      </xdr:nvSpPr>
      <xdr:spPr>
        <a:xfrm>
          <a:off x="6705111" y="91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1022</xdr:rowOff>
    </xdr:from>
    <xdr:to>
      <xdr:col>55</xdr:col>
      <xdr:colOff>0</xdr:colOff>
      <xdr:row>79</xdr:row>
      <xdr:rowOff>92903</xdr:rowOff>
    </xdr:to>
    <xdr:cxnSp macro="">
      <xdr:nvCxnSpPr>
        <xdr:cNvPr id="413" name="直線コネクタ 412"/>
        <xdr:cNvCxnSpPr/>
      </xdr:nvCxnSpPr>
      <xdr:spPr>
        <a:xfrm>
          <a:off x="9639300" y="13545572"/>
          <a:ext cx="838200" cy="9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67168</xdr:rowOff>
    </xdr:from>
    <xdr:to>
      <xdr:col>50</xdr:col>
      <xdr:colOff>114300</xdr:colOff>
      <xdr:row>79</xdr:row>
      <xdr:rowOff>1022</xdr:rowOff>
    </xdr:to>
    <xdr:cxnSp macro="">
      <xdr:nvCxnSpPr>
        <xdr:cNvPr id="416" name="直線コネクタ 415"/>
        <xdr:cNvCxnSpPr/>
      </xdr:nvCxnSpPr>
      <xdr:spPr>
        <a:xfrm>
          <a:off x="8750300" y="13440268"/>
          <a:ext cx="889000" cy="10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118015</xdr:rowOff>
    </xdr:from>
    <xdr:to>
      <xdr:col>45</xdr:col>
      <xdr:colOff>177800</xdr:colOff>
      <xdr:row>78</xdr:row>
      <xdr:rowOff>67168</xdr:rowOff>
    </xdr:to>
    <xdr:cxnSp macro="">
      <xdr:nvCxnSpPr>
        <xdr:cNvPr id="419" name="直線コネクタ 418"/>
        <xdr:cNvCxnSpPr/>
      </xdr:nvCxnSpPr>
      <xdr:spPr>
        <a:xfrm>
          <a:off x="7861300" y="12976765"/>
          <a:ext cx="889000" cy="46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152763</xdr:rowOff>
    </xdr:from>
    <xdr:to>
      <xdr:col>41</xdr:col>
      <xdr:colOff>50800</xdr:colOff>
      <xdr:row>75</xdr:row>
      <xdr:rowOff>118015</xdr:rowOff>
    </xdr:to>
    <xdr:cxnSp macro="">
      <xdr:nvCxnSpPr>
        <xdr:cNvPr id="422" name="直線コネクタ 421"/>
        <xdr:cNvCxnSpPr/>
      </xdr:nvCxnSpPr>
      <xdr:spPr>
        <a:xfrm>
          <a:off x="6972300" y="12840063"/>
          <a:ext cx="889000" cy="13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42103</xdr:rowOff>
    </xdr:from>
    <xdr:to>
      <xdr:col>55</xdr:col>
      <xdr:colOff>50800</xdr:colOff>
      <xdr:row>79</xdr:row>
      <xdr:rowOff>143703</xdr:rowOff>
    </xdr:to>
    <xdr:sp macro="" textlink="">
      <xdr:nvSpPr>
        <xdr:cNvPr id="432" name="楕円 431"/>
        <xdr:cNvSpPr/>
      </xdr:nvSpPr>
      <xdr:spPr>
        <a:xfrm>
          <a:off x="10426700" y="13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128480</xdr:rowOff>
    </xdr:from>
    <xdr:ext cx="378565" cy="259045"/>
    <xdr:sp macro="" textlink="">
      <xdr:nvSpPr>
        <xdr:cNvPr id="433" name="普通建設事業費 （ うち新規整備　）該当値テキスト"/>
        <xdr:cNvSpPr txBox="1"/>
      </xdr:nvSpPr>
      <xdr:spPr>
        <a:xfrm>
          <a:off x="10528300" y="1350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121672</xdr:rowOff>
    </xdr:from>
    <xdr:to>
      <xdr:col>50</xdr:col>
      <xdr:colOff>165100</xdr:colOff>
      <xdr:row>79</xdr:row>
      <xdr:rowOff>51822</xdr:rowOff>
    </xdr:to>
    <xdr:sp macro="" textlink="">
      <xdr:nvSpPr>
        <xdr:cNvPr id="434" name="楕円 433"/>
        <xdr:cNvSpPr/>
      </xdr:nvSpPr>
      <xdr:spPr>
        <a:xfrm>
          <a:off x="9588500" y="134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42949</xdr:rowOff>
    </xdr:from>
    <xdr:ext cx="469744" cy="259045"/>
    <xdr:sp macro="" textlink="">
      <xdr:nvSpPr>
        <xdr:cNvPr id="435" name="テキスト ボックス 434"/>
        <xdr:cNvSpPr txBox="1"/>
      </xdr:nvSpPr>
      <xdr:spPr>
        <a:xfrm>
          <a:off x="9404428" y="13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16368</xdr:rowOff>
    </xdr:from>
    <xdr:to>
      <xdr:col>46</xdr:col>
      <xdr:colOff>38100</xdr:colOff>
      <xdr:row>78</xdr:row>
      <xdr:rowOff>117968</xdr:rowOff>
    </xdr:to>
    <xdr:sp macro="" textlink="">
      <xdr:nvSpPr>
        <xdr:cNvPr id="436" name="楕円 435"/>
        <xdr:cNvSpPr/>
      </xdr:nvSpPr>
      <xdr:spPr>
        <a:xfrm>
          <a:off x="8699500" y="133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109095</xdr:rowOff>
    </xdr:from>
    <xdr:ext cx="534377" cy="259045"/>
    <xdr:sp macro="" textlink="">
      <xdr:nvSpPr>
        <xdr:cNvPr id="437" name="テキスト ボックス 436"/>
        <xdr:cNvSpPr txBox="1"/>
      </xdr:nvSpPr>
      <xdr:spPr>
        <a:xfrm>
          <a:off x="8483111" y="134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67215</xdr:rowOff>
    </xdr:from>
    <xdr:to>
      <xdr:col>41</xdr:col>
      <xdr:colOff>101600</xdr:colOff>
      <xdr:row>75</xdr:row>
      <xdr:rowOff>168815</xdr:rowOff>
    </xdr:to>
    <xdr:sp macro="" textlink="">
      <xdr:nvSpPr>
        <xdr:cNvPr id="438" name="楕円 437"/>
        <xdr:cNvSpPr/>
      </xdr:nvSpPr>
      <xdr:spPr>
        <a:xfrm>
          <a:off x="7810500" y="129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13892</xdr:rowOff>
    </xdr:from>
    <xdr:ext cx="534377" cy="259045"/>
    <xdr:sp macro="" textlink="">
      <xdr:nvSpPr>
        <xdr:cNvPr id="439" name="テキスト ボックス 438"/>
        <xdr:cNvSpPr txBox="1"/>
      </xdr:nvSpPr>
      <xdr:spPr>
        <a:xfrm>
          <a:off x="7594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101963</xdr:rowOff>
    </xdr:from>
    <xdr:to>
      <xdr:col>36</xdr:col>
      <xdr:colOff>165100</xdr:colOff>
      <xdr:row>75</xdr:row>
      <xdr:rowOff>32113</xdr:rowOff>
    </xdr:to>
    <xdr:sp macro="" textlink="">
      <xdr:nvSpPr>
        <xdr:cNvPr id="440" name="楕円 439"/>
        <xdr:cNvSpPr/>
      </xdr:nvSpPr>
      <xdr:spPr>
        <a:xfrm>
          <a:off x="6921500" y="127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48640</xdr:rowOff>
    </xdr:from>
    <xdr:ext cx="534377" cy="259045"/>
    <xdr:sp macro="" textlink="">
      <xdr:nvSpPr>
        <xdr:cNvPr id="441" name="テキスト ボックス 440"/>
        <xdr:cNvSpPr txBox="1"/>
      </xdr:nvSpPr>
      <xdr:spPr>
        <a:xfrm>
          <a:off x="6705111" y="125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12968</xdr:rowOff>
    </xdr:from>
    <xdr:to>
      <xdr:col>55</xdr:col>
      <xdr:colOff>0</xdr:colOff>
      <xdr:row>96</xdr:row>
      <xdr:rowOff>168013</xdr:rowOff>
    </xdr:to>
    <xdr:cxnSp macro="">
      <xdr:nvCxnSpPr>
        <xdr:cNvPr id="472" name="直線コネクタ 471"/>
        <xdr:cNvCxnSpPr/>
      </xdr:nvCxnSpPr>
      <xdr:spPr>
        <a:xfrm flipV="1">
          <a:off x="9639300" y="16300718"/>
          <a:ext cx="838200" cy="3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156769</xdr:rowOff>
    </xdr:from>
    <xdr:to>
      <xdr:col>50</xdr:col>
      <xdr:colOff>114300</xdr:colOff>
      <xdr:row>96</xdr:row>
      <xdr:rowOff>168013</xdr:rowOff>
    </xdr:to>
    <xdr:cxnSp macro="">
      <xdr:nvCxnSpPr>
        <xdr:cNvPr id="475" name="直線コネクタ 474"/>
        <xdr:cNvCxnSpPr/>
      </xdr:nvCxnSpPr>
      <xdr:spPr>
        <a:xfrm>
          <a:off x="8750300" y="16615969"/>
          <a:ext cx="8890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156769</xdr:rowOff>
    </xdr:from>
    <xdr:to>
      <xdr:col>45</xdr:col>
      <xdr:colOff>177800</xdr:colOff>
      <xdr:row>98</xdr:row>
      <xdr:rowOff>145535</xdr:rowOff>
    </xdr:to>
    <xdr:cxnSp macro="">
      <xdr:nvCxnSpPr>
        <xdr:cNvPr id="478" name="直線コネクタ 477"/>
        <xdr:cNvCxnSpPr/>
      </xdr:nvCxnSpPr>
      <xdr:spPr>
        <a:xfrm flipV="1">
          <a:off x="7861300" y="16615969"/>
          <a:ext cx="889000" cy="3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145535</xdr:rowOff>
    </xdr:from>
    <xdr:to>
      <xdr:col>41</xdr:col>
      <xdr:colOff>50800</xdr:colOff>
      <xdr:row>98</xdr:row>
      <xdr:rowOff>160666</xdr:rowOff>
    </xdr:to>
    <xdr:cxnSp macro="">
      <xdr:nvCxnSpPr>
        <xdr:cNvPr id="481" name="直線コネクタ 480"/>
        <xdr:cNvCxnSpPr/>
      </xdr:nvCxnSpPr>
      <xdr:spPr>
        <a:xfrm flipV="1">
          <a:off x="6972300" y="16947635"/>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133618</xdr:rowOff>
    </xdr:from>
    <xdr:to>
      <xdr:col>55</xdr:col>
      <xdr:colOff>50800</xdr:colOff>
      <xdr:row>95</xdr:row>
      <xdr:rowOff>63768</xdr:rowOff>
    </xdr:to>
    <xdr:sp macro="" textlink="">
      <xdr:nvSpPr>
        <xdr:cNvPr id="491" name="楕円 490"/>
        <xdr:cNvSpPr/>
      </xdr:nvSpPr>
      <xdr:spPr>
        <a:xfrm>
          <a:off x="10426700" y="162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156495</xdr:rowOff>
    </xdr:from>
    <xdr:ext cx="534377" cy="259045"/>
    <xdr:sp macro="" textlink="">
      <xdr:nvSpPr>
        <xdr:cNvPr id="492" name="普通建設事業費 （ うち更新整備　）該当値テキスト"/>
        <xdr:cNvSpPr txBox="1"/>
      </xdr:nvSpPr>
      <xdr:spPr>
        <a:xfrm>
          <a:off x="10528300" y="1610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117213</xdr:rowOff>
    </xdr:from>
    <xdr:to>
      <xdr:col>50</xdr:col>
      <xdr:colOff>165100</xdr:colOff>
      <xdr:row>97</xdr:row>
      <xdr:rowOff>47363</xdr:rowOff>
    </xdr:to>
    <xdr:sp macro="" textlink="">
      <xdr:nvSpPr>
        <xdr:cNvPr id="493" name="楕円 492"/>
        <xdr:cNvSpPr/>
      </xdr:nvSpPr>
      <xdr:spPr>
        <a:xfrm>
          <a:off x="9588500" y="165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63890</xdr:rowOff>
    </xdr:from>
    <xdr:ext cx="534377" cy="259045"/>
    <xdr:sp macro="" textlink="">
      <xdr:nvSpPr>
        <xdr:cNvPr id="494" name="テキスト ボックス 493"/>
        <xdr:cNvSpPr txBox="1"/>
      </xdr:nvSpPr>
      <xdr:spPr>
        <a:xfrm>
          <a:off x="9372111" y="163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105969</xdr:rowOff>
    </xdr:from>
    <xdr:to>
      <xdr:col>46</xdr:col>
      <xdr:colOff>38100</xdr:colOff>
      <xdr:row>97</xdr:row>
      <xdr:rowOff>36119</xdr:rowOff>
    </xdr:to>
    <xdr:sp macro="" textlink="">
      <xdr:nvSpPr>
        <xdr:cNvPr id="495" name="楕円 494"/>
        <xdr:cNvSpPr/>
      </xdr:nvSpPr>
      <xdr:spPr>
        <a:xfrm>
          <a:off x="8699500" y="165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52646</xdr:rowOff>
    </xdr:from>
    <xdr:ext cx="534377" cy="259045"/>
    <xdr:sp macro="" textlink="">
      <xdr:nvSpPr>
        <xdr:cNvPr id="496" name="テキスト ボックス 495"/>
        <xdr:cNvSpPr txBox="1"/>
      </xdr:nvSpPr>
      <xdr:spPr>
        <a:xfrm>
          <a:off x="8483111" y="163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94735</xdr:rowOff>
    </xdr:from>
    <xdr:to>
      <xdr:col>41</xdr:col>
      <xdr:colOff>101600</xdr:colOff>
      <xdr:row>99</xdr:row>
      <xdr:rowOff>24885</xdr:rowOff>
    </xdr:to>
    <xdr:sp macro="" textlink="">
      <xdr:nvSpPr>
        <xdr:cNvPr id="497" name="楕円 496"/>
        <xdr:cNvSpPr/>
      </xdr:nvSpPr>
      <xdr:spPr>
        <a:xfrm>
          <a:off x="7810500" y="168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16012</xdr:rowOff>
    </xdr:from>
    <xdr:ext cx="534377" cy="259045"/>
    <xdr:sp macro="" textlink="">
      <xdr:nvSpPr>
        <xdr:cNvPr id="498" name="テキスト ボックス 497"/>
        <xdr:cNvSpPr txBox="1"/>
      </xdr:nvSpPr>
      <xdr:spPr>
        <a:xfrm>
          <a:off x="7594111" y="169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109866</xdr:rowOff>
    </xdr:from>
    <xdr:to>
      <xdr:col>36</xdr:col>
      <xdr:colOff>165100</xdr:colOff>
      <xdr:row>99</xdr:row>
      <xdr:rowOff>40016</xdr:rowOff>
    </xdr:to>
    <xdr:sp macro="" textlink="">
      <xdr:nvSpPr>
        <xdr:cNvPr id="499" name="楕円 498"/>
        <xdr:cNvSpPr/>
      </xdr:nvSpPr>
      <xdr:spPr>
        <a:xfrm>
          <a:off x="6921500" y="169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31143</xdr:rowOff>
    </xdr:from>
    <xdr:ext cx="534377" cy="259045"/>
    <xdr:sp macro="" textlink="">
      <xdr:nvSpPr>
        <xdr:cNvPr id="500" name="テキスト ボックス 499"/>
        <xdr:cNvSpPr txBox="1"/>
      </xdr:nvSpPr>
      <xdr:spPr>
        <a:xfrm>
          <a:off x="6705111" y="170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6221</xdr:rowOff>
    </xdr:from>
    <xdr:to>
      <xdr:col>85</xdr:col>
      <xdr:colOff>127000</xdr:colOff>
      <xdr:row>38</xdr:row>
      <xdr:rowOff>130876</xdr:rowOff>
    </xdr:to>
    <xdr:cxnSp macro="">
      <xdr:nvCxnSpPr>
        <xdr:cNvPr id="527" name="直線コネクタ 526"/>
        <xdr:cNvCxnSpPr/>
      </xdr:nvCxnSpPr>
      <xdr:spPr>
        <a:xfrm flipV="1">
          <a:off x="15481300" y="6521321"/>
          <a:ext cx="838200" cy="12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28" name="災害復旧事業費平均値テキスト"/>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108931</xdr:rowOff>
    </xdr:from>
    <xdr:to>
      <xdr:col>81</xdr:col>
      <xdr:colOff>50800</xdr:colOff>
      <xdr:row>38</xdr:row>
      <xdr:rowOff>130876</xdr:rowOff>
    </xdr:to>
    <xdr:cxnSp macro="">
      <xdr:nvCxnSpPr>
        <xdr:cNvPr id="530" name="直線コネクタ 529"/>
        <xdr:cNvCxnSpPr/>
      </xdr:nvCxnSpPr>
      <xdr:spPr>
        <a:xfrm>
          <a:off x="14592300" y="662403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48100</xdr:rowOff>
    </xdr:from>
    <xdr:to>
      <xdr:col>76</xdr:col>
      <xdr:colOff>114300</xdr:colOff>
      <xdr:row>38</xdr:row>
      <xdr:rowOff>108931</xdr:rowOff>
    </xdr:to>
    <xdr:cxnSp macro="">
      <xdr:nvCxnSpPr>
        <xdr:cNvPr id="533" name="直線コネクタ 532"/>
        <xdr:cNvCxnSpPr/>
      </xdr:nvCxnSpPr>
      <xdr:spPr>
        <a:xfrm>
          <a:off x="13703300" y="6391750"/>
          <a:ext cx="889000" cy="2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48100</xdr:rowOff>
    </xdr:from>
    <xdr:to>
      <xdr:col>71</xdr:col>
      <xdr:colOff>177800</xdr:colOff>
      <xdr:row>37</xdr:row>
      <xdr:rowOff>125344</xdr:rowOff>
    </xdr:to>
    <xdr:cxnSp macro="">
      <xdr:nvCxnSpPr>
        <xdr:cNvPr id="536" name="直線コネクタ 535"/>
        <xdr:cNvCxnSpPr/>
      </xdr:nvCxnSpPr>
      <xdr:spPr>
        <a:xfrm flipV="1">
          <a:off x="12814300" y="6391750"/>
          <a:ext cx="889000" cy="7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151544</xdr:rowOff>
    </xdr:from>
    <xdr:ext cx="469744" cy="259045"/>
    <xdr:sp macro="" textlink="">
      <xdr:nvSpPr>
        <xdr:cNvPr id="538" name="テキスト ボックス 537"/>
        <xdr:cNvSpPr txBox="1"/>
      </xdr:nvSpPr>
      <xdr:spPr>
        <a:xfrm>
          <a:off x="13468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40" name="テキスト ボックス 539"/>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126871</xdr:rowOff>
    </xdr:from>
    <xdr:to>
      <xdr:col>85</xdr:col>
      <xdr:colOff>177800</xdr:colOff>
      <xdr:row>38</xdr:row>
      <xdr:rowOff>57021</xdr:rowOff>
    </xdr:to>
    <xdr:sp macro="" textlink="">
      <xdr:nvSpPr>
        <xdr:cNvPr id="546" name="楕円 545"/>
        <xdr:cNvSpPr/>
      </xdr:nvSpPr>
      <xdr:spPr>
        <a:xfrm>
          <a:off x="16268700" y="64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149748</xdr:rowOff>
    </xdr:from>
    <xdr:ext cx="469744" cy="259045"/>
    <xdr:sp macro="" textlink="">
      <xdr:nvSpPr>
        <xdr:cNvPr id="547" name="災害復旧事業費該当値テキスト"/>
        <xdr:cNvSpPr txBox="1"/>
      </xdr:nvSpPr>
      <xdr:spPr>
        <a:xfrm>
          <a:off x="16370300" y="632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80076</xdr:rowOff>
    </xdr:from>
    <xdr:to>
      <xdr:col>81</xdr:col>
      <xdr:colOff>101600</xdr:colOff>
      <xdr:row>39</xdr:row>
      <xdr:rowOff>10226</xdr:rowOff>
    </xdr:to>
    <xdr:sp macro="" textlink="">
      <xdr:nvSpPr>
        <xdr:cNvPr id="548" name="楕円 547"/>
        <xdr:cNvSpPr/>
      </xdr:nvSpPr>
      <xdr:spPr>
        <a:xfrm>
          <a:off x="154305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1353</xdr:rowOff>
    </xdr:from>
    <xdr:ext cx="378565" cy="259045"/>
    <xdr:sp macro="" textlink="">
      <xdr:nvSpPr>
        <xdr:cNvPr id="549" name="テキスト ボックス 548"/>
        <xdr:cNvSpPr txBox="1"/>
      </xdr:nvSpPr>
      <xdr:spPr>
        <a:xfrm>
          <a:off x="15292017" y="6687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58131</xdr:rowOff>
    </xdr:from>
    <xdr:to>
      <xdr:col>76</xdr:col>
      <xdr:colOff>165100</xdr:colOff>
      <xdr:row>38</xdr:row>
      <xdr:rowOff>159731</xdr:rowOff>
    </xdr:to>
    <xdr:sp macro="" textlink="">
      <xdr:nvSpPr>
        <xdr:cNvPr id="550" name="楕円 549"/>
        <xdr:cNvSpPr/>
      </xdr:nvSpPr>
      <xdr:spPr>
        <a:xfrm>
          <a:off x="14541500" y="65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150858</xdr:rowOff>
    </xdr:from>
    <xdr:ext cx="469744" cy="259045"/>
    <xdr:sp macro="" textlink="">
      <xdr:nvSpPr>
        <xdr:cNvPr id="551" name="テキスト ボックス 550"/>
        <xdr:cNvSpPr txBox="1"/>
      </xdr:nvSpPr>
      <xdr:spPr>
        <a:xfrm>
          <a:off x="14357428" y="666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168750</xdr:rowOff>
    </xdr:from>
    <xdr:to>
      <xdr:col>72</xdr:col>
      <xdr:colOff>38100</xdr:colOff>
      <xdr:row>37</xdr:row>
      <xdr:rowOff>98900</xdr:rowOff>
    </xdr:to>
    <xdr:sp macro="" textlink="">
      <xdr:nvSpPr>
        <xdr:cNvPr id="552" name="楕円 551"/>
        <xdr:cNvSpPr/>
      </xdr:nvSpPr>
      <xdr:spPr>
        <a:xfrm>
          <a:off x="13652500" y="63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115427</xdr:rowOff>
    </xdr:from>
    <xdr:ext cx="534377" cy="259045"/>
    <xdr:sp macro="" textlink="">
      <xdr:nvSpPr>
        <xdr:cNvPr id="553" name="テキスト ボックス 552"/>
        <xdr:cNvSpPr txBox="1"/>
      </xdr:nvSpPr>
      <xdr:spPr>
        <a:xfrm>
          <a:off x="13436111" y="61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74544</xdr:rowOff>
    </xdr:from>
    <xdr:to>
      <xdr:col>67</xdr:col>
      <xdr:colOff>101600</xdr:colOff>
      <xdr:row>38</xdr:row>
      <xdr:rowOff>4694</xdr:rowOff>
    </xdr:to>
    <xdr:sp macro="" textlink="">
      <xdr:nvSpPr>
        <xdr:cNvPr id="554" name="楕円 553"/>
        <xdr:cNvSpPr/>
      </xdr:nvSpPr>
      <xdr:spPr>
        <a:xfrm>
          <a:off x="12763500" y="64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21221</xdr:rowOff>
    </xdr:from>
    <xdr:ext cx="469744" cy="259045"/>
    <xdr:sp macro="" textlink="">
      <xdr:nvSpPr>
        <xdr:cNvPr id="555" name="テキスト ボックス 554"/>
        <xdr:cNvSpPr txBox="1"/>
      </xdr:nvSpPr>
      <xdr:spPr>
        <a:xfrm>
          <a:off x="12579428" y="619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39745</xdr:rowOff>
    </xdr:from>
    <xdr:to>
      <xdr:col>85</xdr:col>
      <xdr:colOff>127000</xdr:colOff>
      <xdr:row>71</xdr:row>
      <xdr:rowOff>63309</xdr:rowOff>
    </xdr:to>
    <xdr:cxnSp macro="">
      <xdr:nvCxnSpPr>
        <xdr:cNvPr id="633" name="直線コネクタ 632"/>
        <xdr:cNvCxnSpPr/>
      </xdr:nvCxnSpPr>
      <xdr:spPr>
        <a:xfrm>
          <a:off x="15481300" y="12212695"/>
          <a:ext cx="8382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39745</xdr:rowOff>
    </xdr:from>
    <xdr:to>
      <xdr:col>81</xdr:col>
      <xdr:colOff>50800</xdr:colOff>
      <xdr:row>71</xdr:row>
      <xdr:rowOff>51708</xdr:rowOff>
    </xdr:to>
    <xdr:cxnSp macro="">
      <xdr:nvCxnSpPr>
        <xdr:cNvPr id="636" name="直線コネクタ 635"/>
        <xdr:cNvCxnSpPr/>
      </xdr:nvCxnSpPr>
      <xdr:spPr>
        <a:xfrm flipV="1">
          <a:off x="14592300" y="1221269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48698</xdr:rowOff>
    </xdr:from>
    <xdr:to>
      <xdr:col>76</xdr:col>
      <xdr:colOff>114300</xdr:colOff>
      <xdr:row>71</xdr:row>
      <xdr:rowOff>51708</xdr:rowOff>
    </xdr:to>
    <xdr:cxnSp macro="">
      <xdr:nvCxnSpPr>
        <xdr:cNvPr id="639" name="直線コネクタ 638"/>
        <xdr:cNvCxnSpPr/>
      </xdr:nvCxnSpPr>
      <xdr:spPr>
        <a:xfrm>
          <a:off x="13703300" y="12221648"/>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82797</xdr:rowOff>
    </xdr:from>
    <xdr:to>
      <xdr:col>71</xdr:col>
      <xdr:colOff>177800</xdr:colOff>
      <xdr:row>71</xdr:row>
      <xdr:rowOff>48698</xdr:rowOff>
    </xdr:to>
    <xdr:cxnSp macro="">
      <xdr:nvCxnSpPr>
        <xdr:cNvPr id="642" name="直線コネクタ 641"/>
        <xdr:cNvCxnSpPr/>
      </xdr:nvCxnSpPr>
      <xdr:spPr>
        <a:xfrm>
          <a:off x="12814300" y="12084297"/>
          <a:ext cx="889000" cy="1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12509</xdr:rowOff>
    </xdr:from>
    <xdr:to>
      <xdr:col>85</xdr:col>
      <xdr:colOff>177800</xdr:colOff>
      <xdr:row>71</xdr:row>
      <xdr:rowOff>114109</xdr:rowOff>
    </xdr:to>
    <xdr:sp macro="" textlink="">
      <xdr:nvSpPr>
        <xdr:cNvPr id="652" name="楕円 651"/>
        <xdr:cNvSpPr/>
      </xdr:nvSpPr>
      <xdr:spPr>
        <a:xfrm>
          <a:off x="16268700" y="121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35386</xdr:rowOff>
    </xdr:from>
    <xdr:ext cx="534377" cy="259045"/>
    <xdr:sp macro="" textlink="">
      <xdr:nvSpPr>
        <xdr:cNvPr id="653" name="公債費該当値テキスト"/>
        <xdr:cNvSpPr txBox="1"/>
      </xdr:nvSpPr>
      <xdr:spPr>
        <a:xfrm>
          <a:off x="16370300" y="1203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160395</xdr:rowOff>
    </xdr:from>
    <xdr:to>
      <xdr:col>81</xdr:col>
      <xdr:colOff>101600</xdr:colOff>
      <xdr:row>71</xdr:row>
      <xdr:rowOff>90545</xdr:rowOff>
    </xdr:to>
    <xdr:sp macro="" textlink="">
      <xdr:nvSpPr>
        <xdr:cNvPr id="654" name="楕円 653"/>
        <xdr:cNvSpPr/>
      </xdr:nvSpPr>
      <xdr:spPr>
        <a:xfrm>
          <a:off x="15430500" y="121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107072</xdr:rowOff>
    </xdr:from>
    <xdr:ext cx="534377" cy="259045"/>
    <xdr:sp macro="" textlink="">
      <xdr:nvSpPr>
        <xdr:cNvPr id="655" name="テキスト ボックス 654"/>
        <xdr:cNvSpPr txBox="1"/>
      </xdr:nvSpPr>
      <xdr:spPr>
        <a:xfrm>
          <a:off x="15214111" y="119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908</xdr:rowOff>
    </xdr:from>
    <xdr:to>
      <xdr:col>76</xdr:col>
      <xdr:colOff>165100</xdr:colOff>
      <xdr:row>71</xdr:row>
      <xdr:rowOff>102508</xdr:rowOff>
    </xdr:to>
    <xdr:sp macro="" textlink="">
      <xdr:nvSpPr>
        <xdr:cNvPr id="656" name="楕円 655"/>
        <xdr:cNvSpPr/>
      </xdr:nvSpPr>
      <xdr:spPr>
        <a:xfrm>
          <a:off x="14541500" y="121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119035</xdr:rowOff>
    </xdr:from>
    <xdr:ext cx="534377" cy="259045"/>
    <xdr:sp macro="" textlink="">
      <xdr:nvSpPr>
        <xdr:cNvPr id="657" name="テキスト ボックス 656"/>
        <xdr:cNvSpPr txBox="1"/>
      </xdr:nvSpPr>
      <xdr:spPr>
        <a:xfrm>
          <a:off x="14325111" y="1194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169348</xdr:rowOff>
    </xdr:from>
    <xdr:to>
      <xdr:col>72</xdr:col>
      <xdr:colOff>38100</xdr:colOff>
      <xdr:row>71</xdr:row>
      <xdr:rowOff>99498</xdr:rowOff>
    </xdr:to>
    <xdr:sp macro="" textlink="">
      <xdr:nvSpPr>
        <xdr:cNvPr id="658" name="楕円 657"/>
        <xdr:cNvSpPr/>
      </xdr:nvSpPr>
      <xdr:spPr>
        <a:xfrm>
          <a:off x="13652500" y="121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116025</xdr:rowOff>
    </xdr:from>
    <xdr:ext cx="534377" cy="259045"/>
    <xdr:sp macro="" textlink="">
      <xdr:nvSpPr>
        <xdr:cNvPr id="659" name="テキスト ボックス 658"/>
        <xdr:cNvSpPr txBox="1"/>
      </xdr:nvSpPr>
      <xdr:spPr>
        <a:xfrm>
          <a:off x="13436111" y="1194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31997</xdr:rowOff>
    </xdr:from>
    <xdr:to>
      <xdr:col>67</xdr:col>
      <xdr:colOff>101600</xdr:colOff>
      <xdr:row>70</xdr:row>
      <xdr:rowOff>133597</xdr:rowOff>
    </xdr:to>
    <xdr:sp macro="" textlink="">
      <xdr:nvSpPr>
        <xdr:cNvPr id="660" name="楕円 659"/>
        <xdr:cNvSpPr/>
      </xdr:nvSpPr>
      <xdr:spPr>
        <a:xfrm>
          <a:off x="12763500" y="120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150124</xdr:rowOff>
    </xdr:from>
    <xdr:ext cx="534377" cy="259045"/>
    <xdr:sp macro="" textlink="">
      <xdr:nvSpPr>
        <xdr:cNvPr id="661" name="テキスト ボックス 660"/>
        <xdr:cNvSpPr txBox="1"/>
      </xdr:nvSpPr>
      <xdr:spPr>
        <a:xfrm>
          <a:off x="12547111" y="118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165088</xdr:rowOff>
    </xdr:from>
    <xdr:to>
      <xdr:col>85</xdr:col>
      <xdr:colOff>127000</xdr:colOff>
      <xdr:row>99</xdr:row>
      <xdr:rowOff>1093</xdr:rowOff>
    </xdr:to>
    <xdr:cxnSp macro="">
      <xdr:nvCxnSpPr>
        <xdr:cNvPr id="690" name="直線コネクタ 689"/>
        <xdr:cNvCxnSpPr/>
      </xdr:nvCxnSpPr>
      <xdr:spPr>
        <a:xfrm>
          <a:off x="15481300" y="16967188"/>
          <a:ext cx="838200" cy="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159804</xdr:rowOff>
    </xdr:from>
    <xdr:to>
      <xdr:col>81</xdr:col>
      <xdr:colOff>50800</xdr:colOff>
      <xdr:row>98</xdr:row>
      <xdr:rowOff>165088</xdr:rowOff>
    </xdr:to>
    <xdr:cxnSp macro="">
      <xdr:nvCxnSpPr>
        <xdr:cNvPr id="693" name="直線コネクタ 692"/>
        <xdr:cNvCxnSpPr/>
      </xdr:nvCxnSpPr>
      <xdr:spPr>
        <a:xfrm>
          <a:off x="14592300" y="16961904"/>
          <a:ext cx="8890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159804</xdr:rowOff>
    </xdr:from>
    <xdr:to>
      <xdr:col>76</xdr:col>
      <xdr:colOff>114300</xdr:colOff>
      <xdr:row>99</xdr:row>
      <xdr:rowOff>1015</xdr:rowOff>
    </xdr:to>
    <xdr:cxnSp macro="">
      <xdr:nvCxnSpPr>
        <xdr:cNvPr id="696" name="直線コネクタ 695"/>
        <xdr:cNvCxnSpPr/>
      </xdr:nvCxnSpPr>
      <xdr:spPr>
        <a:xfrm flipV="1">
          <a:off x="13703300" y="16961904"/>
          <a:ext cx="889000" cy="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15787</xdr:rowOff>
    </xdr:from>
    <xdr:to>
      <xdr:col>71</xdr:col>
      <xdr:colOff>177800</xdr:colOff>
      <xdr:row>99</xdr:row>
      <xdr:rowOff>1015</xdr:rowOff>
    </xdr:to>
    <xdr:cxnSp macro="">
      <xdr:nvCxnSpPr>
        <xdr:cNvPr id="699" name="直線コネクタ 698"/>
        <xdr:cNvCxnSpPr/>
      </xdr:nvCxnSpPr>
      <xdr:spPr>
        <a:xfrm>
          <a:off x="12814300" y="16817887"/>
          <a:ext cx="889000" cy="15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121743</xdr:rowOff>
    </xdr:from>
    <xdr:to>
      <xdr:col>85</xdr:col>
      <xdr:colOff>177800</xdr:colOff>
      <xdr:row>99</xdr:row>
      <xdr:rowOff>51893</xdr:rowOff>
    </xdr:to>
    <xdr:sp macro="" textlink="">
      <xdr:nvSpPr>
        <xdr:cNvPr id="709" name="楕円 708"/>
        <xdr:cNvSpPr/>
      </xdr:nvSpPr>
      <xdr:spPr>
        <a:xfrm>
          <a:off x="16268700" y="169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36670</xdr:rowOff>
    </xdr:from>
    <xdr:ext cx="469744" cy="259045"/>
    <xdr:sp macro="" textlink="">
      <xdr:nvSpPr>
        <xdr:cNvPr id="710" name="積立金該当値テキスト"/>
        <xdr:cNvSpPr txBox="1"/>
      </xdr:nvSpPr>
      <xdr:spPr>
        <a:xfrm>
          <a:off x="16370300" y="1683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114288</xdr:rowOff>
    </xdr:from>
    <xdr:to>
      <xdr:col>81</xdr:col>
      <xdr:colOff>101600</xdr:colOff>
      <xdr:row>99</xdr:row>
      <xdr:rowOff>44438</xdr:rowOff>
    </xdr:to>
    <xdr:sp macro="" textlink="">
      <xdr:nvSpPr>
        <xdr:cNvPr id="711" name="楕円 710"/>
        <xdr:cNvSpPr/>
      </xdr:nvSpPr>
      <xdr:spPr>
        <a:xfrm>
          <a:off x="15430500" y="169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35565</xdr:rowOff>
    </xdr:from>
    <xdr:ext cx="469744" cy="259045"/>
    <xdr:sp macro="" textlink="">
      <xdr:nvSpPr>
        <xdr:cNvPr id="712" name="テキスト ボックス 711"/>
        <xdr:cNvSpPr txBox="1"/>
      </xdr:nvSpPr>
      <xdr:spPr>
        <a:xfrm>
          <a:off x="15246428" y="17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109004</xdr:rowOff>
    </xdr:from>
    <xdr:to>
      <xdr:col>76</xdr:col>
      <xdr:colOff>165100</xdr:colOff>
      <xdr:row>99</xdr:row>
      <xdr:rowOff>39154</xdr:rowOff>
    </xdr:to>
    <xdr:sp macro="" textlink="">
      <xdr:nvSpPr>
        <xdr:cNvPr id="713" name="楕円 712"/>
        <xdr:cNvSpPr/>
      </xdr:nvSpPr>
      <xdr:spPr>
        <a:xfrm>
          <a:off x="14541500" y="169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30281</xdr:rowOff>
    </xdr:from>
    <xdr:ext cx="469744" cy="259045"/>
    <xdr:sp macro="" textlink="">
      <xdr:nvSpPr>
        <xdr:cNvPr id="714" name="テキスト ボックス 713"/>
        <xdr:cNvSpPr txBox="1"/>
      </xdr:nvSpPr>
      <xdr:spPr>
        <a:xfrm>
          <a:off x="14357428" y="170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121665</xdr:rowOff>
    </xdr:from>
    <xdr:to>
      <xdr:col>72</xdr:col>
      <xdr:colOff>38100</xdr:colOff>
      <xdr:row>99</xdr:row>
      <xdr:rowOff>51815</xdr:rowOff>
    </xdr:to>
    <xdr:sp macro="" textlink="">
      <xdr:nvSpPr>
        <xdr:cNvPr id="715" name="楕円 714"/>
        <xdr:cNvSpPr/>
      </xdr:nvSpPr>
      <xdr:spPr>
        <a:xfrm>
          <a:off x="13652500" y="169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42942</xdr:rowOff>
    </xdr:from>
    <xdr:ext cx="469744" cy="259045"/>
    <xdr:sp macro="" textlink="">
      <xdr:nvSpPr>
        <xdr:cNvPr id="716" name="テキスト ボックス 715"/>
        <xdr:cNvSpPr txBox="1"/>
      </xdr:nvSpPr>
      <xdr:spPr>
        <a:xfrm>
          <a:off x="13468428" y="1701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136437</xdr:rowOff>
    </xdr:from>
    <xdr:to>
      <xdr:col>67</xdr:col>
      <xdr:colOff>101600</xdr:colOff>
      <xdr:row>98</xdr:row>
      <xdr:rowOff>66587</xdr:rowOff>
    </xdr:to>
    <xdr:sp macro="" textlink="">
      <xdr:nvSpPr>
        <xdr:cNvPr id="717" name="楕円 716"/>
        <xdr:cNvSpPr/>
      </xdr:nvSpPr>
      <xdr:spPr>
        <a:xfrm>
          <a:off x="12763500" y="167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83114</xdr:rowOff>
    </xdr:from>
    <xdr:ext cx="534377" cy="259045"/>
    <xdr:sp macro="" textlink="">
      <xdr:nvSpPr>
        <xdr:cNvPr id="718" name="テキスト ボックス 717"/>
        <xdr:cNvSpPr txBox="1"/>
      </xdr:nvSpPr>
      <xdr:spPr>
        <a:xfrm>
          <a:off x="12547111" y="165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70903</xdr:rowOff>
    </xdr:from>
    <xdr:to>
      <xdr:col>116</xdr:col>
      <xdr:colOff>63500</xdr:colOff>
      <xdr:row>39</xdr:row>
      <xdr:rowOff>98878</xdr:rowOff>
    </xdr:to>
    <xdr:cxnSp macro="">
      <xdr:nvCxnSpPr>
        <xdr:cNvPr id="749" name="直線コネクタ 748"/>
        <xdr:cNvCxnSpPr/>
      </xdr:nvCxnSpPr>
      <xdr:spPr>
        <a:xfrm>
          <a:off x="21323300" y="6757453"/>
          <a:ext cx="8382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70903</xdr:rowOff>
    </xdr:from>
    <xdr:to>
      <xdr:col>111</xdr:col>
      <xdr:colOff>177800</xdr:colOff>
      <xdr:row>39</xdr:row>
      <xdr:rowOff>98878</xdr:rowOff>
    </xdr:to>
    <xdr:cxnSp macro="">
      <xdr:nvCxnSpPr>
        <xdr:cNvPr id="752" name="直線コネクタ 751"/>
        <xdr:cNvCxnSpPr/>
      </xdr:nvCxnSpPr>
      <xdr:spPr>
        <a:xfrm flipV="1">
          <a:off x="20434300" y="6757453"/>
          <a:ext cx="8890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94415</xdr:rowOff>
    </xdr:from>
    <xdr:to>
      <xdr:col>102</xdr:col>
      <xdr:colOff>114300</xdr:colOff>
      <xdr:row>39</xdr:row>
      <xdr:rowOff>98878</xdr:rowOff>
    </xdr:to>
    <xdr:cxnSp macro="">
      <xdr:nvCxnSpPr>
        <xdr:cNvPr id="758" name="直線コネクタ 757"/>
        <xdr:cNvCxnSpPr/>
      </xdr:nvCxnSpPr>
      <xdr:spPr>
        <a:xfrm>
          <a:off x="18656300" y="6780965"/>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20103</xdr:rowOff>
    </xdr:from>
    <xdr:to>
      <xdr:col>112</xdr:col>
      <xdr:colOff>38100</xdr:colOff>
      <xdr:row>39</xdr:row>
      <xdr:rowOff>121703</xdr:rowOff>
    </xdr:to>
    <xdr:sp macro="" textlink="">
      <xdr:nvSpPr>
        <xdr:cNvPr id="770" name="楕円 769"/>
        <xdr:cNvSpPr/>
      </xdr:nvSpPr>
      <xdr:spPr>
        <a:xfrm>
          <a:off x="21272500" y="67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112830</xdr:rowOff>
    </xdr:from>
    <xdr:ext cx="378565" cy="259045"/>
    <xdr:sp macro="" textlink="">
      <xdr:nvSpPr>
        <xdr:cNvPr id="771" name="テキスト ボックス 770"/>
        <xdr:cNvSpPr txBox="1"/>
      </xdr:nvSpPr>
      <xdr:spPr>
        <a:xfrm>
          <a:off x="21134017" y="679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43615</xdr:rowOff>
    </xdr:from>
    <xdr:to>
      <xdr:col>98</xdr:col>
      <xdr:colOff>38100</xdr:colOff>
      <xdr:row>39</xdr:row>
      <xdr:rowOff>145215</xdr:rowOff>
    </xdr:to>
    <xdr:sp macro="" textlink="">
      <xdr:nvSpPr>
        <xdr:cNvPr id="776" name="楕円 775"/>
        <xdr:cNvSpPr/>
      </xdr:nvSpPr>
      <xdr:spPr>
        <a:xfrm>
          <a:off x="18605500" y="67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136342</xdr:rowOff>
    </xdr:from>
    <xdr:ext cx="313932" cy="259045"/>
    <xdr:sp macro="" textlink="">
      <xdr:nvSpPr>
        <xdr:cNvPr id="777" name="テキスト ボックス 776"/>
        <xdr:cNvSpPr txBox="1"/>
      </xdr:nvSpPr>
      <xdr:spPr>
        <a:xfrm>
          <a:off x="18499333" y="6822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83566</xdr:rowOff>
    </xdr:from>
    <xdr:to>
      <xdr:col>116</xdr:col>
      <xdr:colOff>63500</xdr:colOff>
      <xdr:row>57</xdr:row>
      <xdr:rowOff>88519</xdr:rowOff>
    </xdr:to>
    <xdr:cxnSp macro="">
      <xdr:nvCxnSpPr>
        <xdr:cNvPr id="806" name="直線コネクタ 805"/>
        <xdr:cNvCxnSpPr/>
      </xdr:nvCxnSpPr>
      <xdr:spPr>
        <a:xfrm flipV="1">
          <a:off x="21323300" y="985621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7" name="貸付金平均値テキスト"/>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88519</xdr:rowOff>
    </xdr:from>
    <xdr:to>
      <xdr:col>111</xdr:col>
      <xdr:colOff>177800</xdr:colOff>
      <xdr:row>57</xdr:row>
      <xdr:rowOff>94488</xdr:rowOff>
    </xdr:to>
    <xdr:cxnSp macro="">
      <xdr:nvCxnSpPr>
        <xdr:cNvPr id="809" name="直線コネクタ 808"/>
        <xdr:cNvCxnSpPr/>
      </xdr:nvCxnSpPr>
      <xdr:spPr>
        <a:xfrm flipV="1">
          <a:off x="20434300" y="9861169"/>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94488</xdr:rowOff>
    </xdr:from>
    <xdr:to>
      <xdr:col>107</xdr:col>
      <xdr:colOff>50800</xdr:colOff>
      <xdr:row>57</xdr:row>
      <xdr:rowOff>98806</xdr:rowOff>
    </xdr:to>
    <xdr:cxnSp macro="">
      <xdr:nvCxnSpPr>
        <xdr:cNvPr id="812" name="直線コネクタ 811"/>
        <xdr:cNvCxnSpPr/>
      </xdr:nvCxnSpPr>
      <xdr:spPr>
        <a:xfrm flipV="1">
          <a:off x="19545300" y="9867138"/>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98806</xdr:rowOff>
    </xdr:from>
    <xdr:to>
      <xdr:col>102</xdr:col>
      <xdr:colOff>114300</xdr:colOff>
      <xdr:row>57</xdr:row>
      <xdr:rowOff>102362</xdr:rowOff>
    </xdr:to>
    <xdr:cxnSp macro="">
      <xdr:nvCxnSpPr>
        <xdr:cNvPr id="815" name="直線コネクタ 814"/>
        <xdr:cNvCxnSpPr/>
      </xdr:nvCxnSpPr>
      <xdr:spPr>
        <a:xfrm flipV="1">
          <a:off x="18656300" y="9871456"/>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32766</xdr:rowOff>
    </xdr:from>
    <xdr:to>
      <xdr:col>116</xdr:col>
      <xdr:colOff>114300</xdr:colOff>
      <xdr:row>57</xdr:row>
      <xdr:rowOff>134366</xdr:rowOff>
    </xdr:to>
    <xdr:sp macro="" textlink="">
      <xdr:nvSpPr>
        <xdr:cNvPr id="825" name="楕円 824"/>
        <xdr:cNvSpPr/>
      </xdr:nvSpPr>
      <xdr:spPr>
        <a:xfrm>
          <a:off x="221107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55643</xdr:rowOff>
    </xdr:from>
    <xdr:ext cx="469744" cy="259045"/>
    <xdr:sp macro="" textlink="">
      <xdr:nvSpPr>
        <xdr:cNvPr id="826" name="貸付金該当値テキスト"/>
        <xdr:cNvSpPr txBox="1"/>
      </xdr:nvSpPr>
      <xdr:spPr>
        <a:xfrm>
          <a:off x="22212300" y="965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37719</xdr:rowOff>
    </xdr:from>
    <xdr:to>
      <xdr:col>112</xdr:col>
      <xdr:colOff>38100</xdr:colOff>
      <xdr:row>57</xdr:row>
      <xdr:rowOff>139319</xdr:rowOff>
    </xdr:to>
    <xdr:sp macro="" textlink="">
      <xdr:nvSpPr>
        <xdr:cNvPr id="827" name="楕円 826"/>
        <xdr:cNvSpPr/>
      </xdr:nvSpPr>
      <xdr:spPr>
        <a:xfrm>
          <a:off x="21272500" y="98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130446</xdr:rowOff>
    </xdr:from>
    <xdr:ext cx="469744" cy="259045"/>
    <xdr:sp macro="" textlink="">
      <xdr:nvSpPr>
        <xdr:cNvPr id="828" name="テキスト ボックス 827"/>
        <xdr:cNvSpPr txBox="1"/>
      </xdr:nvSpPr>
      <xdr:spPr>
        <a:xfrm>
          <a:off x="21088428" y="99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43688</xdr:rowOff>
    </xdr:from>
    <xdr:to>
      <xdr:col>107</xdr:col>
      <xdr:colOff>101600</xdr:colOff>
      <xdr:row>57</xdr:row>
      <xdr:rowOff>145288</xdr:rowOff>
    </xdr:to>
    <xdr:sp macro="" textlink="">
      <xdr:nvSpPr>
        <xdr:cNvPr id="829" name="楕円 828"/>
        <xdr:cNvSpPr/>
      </xdr:nvSpPr>
      <xdr:spPr>
        <a:xfrm>
          <a:off x="20383500" y="98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136415</xdr:rowOff>
    </xdr:from>
    <xdr:ext cx="469744" cy="259045"/>
    <xdr:sp macro="" textlink="">
      <xdr:nvSpPr>
        <xdr:cNvPr id="830" name="テキスト ボックス 829"/>
        <xdr:cNvSpPr txBox="1"/>
      </xdr:nvSpPr>
      <xdr:spPr>
        <a:xfrm>
          <a:off x="20199428" y="990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48006</xdr:rowOff>
    </xdr:from>
    <xdr:to>
      <xdr:col>102</xdr:col>
      <xdr:colOff>165100</xdr:colOff>
      <xdr:row>57</xdr:row>
      <xdr:rowOff>149606</xdr:rowOff>
    </xdr:to>
    <xdr:sp macro="" textlink="">
      <xdr:nvSpPr>
        <xdr:cNvPr id="831" name="楕円 830"/>
        <xdr:cNvSpPr/>
      </xdr:nvSpPr>
      <xdr:spPr>
        <a:xfrm>
          <a:off x="19494500" y="98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140733</xdr:rowOff>
    </xdr:from>
    <xdr:ext cx="469744" cy="259045"/>
    <xdr:sp macro="" textlink="">
      <xdr:nvSpPr>
        <xdr:cNvPr id="832" name="テキスト ボックス 831"/>
        <xdr:cNvSpPr txBox="1"/>
      </xdr:nvSpPr>
      <xdr:spPr>
        <a:xfrm>
          <a:off x="19310428" y="991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51562</xdr:rowOff>
    </xdr:from>
    <xdr:to>
      <xdr:col>98</xdr:col>
      <xdr:colOff>38100</xdr:colOff>
      <xdr:row>57</xdr:row>
      <xdr:rowOff>153162</xdr:rowOff>
    </xdr:to>
    <xdr:sp macro="" textlink="">
      <xdr:nvSpPr>
        <xdr:cNvPr id="833" name="楕円 832"/>
        <xdr:cNvSpPr/>
      </xdr:nvSpPr>
      <xdr:spPr>
        <a:xfrm>
          <a:off x="18605500" y="98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144289</xdr:rowOff>
    </xdr:from>
    <xdr:ext cx="469744" cy="259045"/>
    <xdr:sp macro="" textlink="">
      <xdr:nvSpPr>
        <xdr:cNvPr id="834" name="テキスト ボックス 833"/>
        <xdr:cNvSpPr txBox="1"/>
      </xdr:nvSpPr>
      <xdr:spPr>
        <a:xfrm>
          <a:off x="18421428" y="991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169780</xdr:rowOff>
    </xdr:from>
    <xdr:to>
      <xdr:col>116</xdr:col>
      <xdr:colOff>63500</xdr:colOff>
      <xdr:row>74</xdr:row>
      <xdr:rowOff>22752</xdr:rowOff>
    </xdr:to>
    <xdr:cxnSp macro="">
      <xdr:nvCxnSpPr>
        <xdr:cNvPr id="864" name="直線コネクタ 863"/>
        <xdr:cNvCxnSpPr/>
      </xdr:nvCxnSpPr>
      <xdr:spPr>
        <a:xfrm flipV="1">
          <a:off x="21323300" y="12685630"/>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22752</xdr:rowOff>
    </xdr:from>
    <xdr:to>
      <xdr:col>111</xdr:col>
      <xdr:colOff>177800</xdr:colOff>
      <xdr:row>74</xdr:row>
      <xdr:rowOff>90246</xdr:rowOff>
    </xdr:to>
    <xdr:cxnSp macro="">
      <xdr:nvCxnSpPr>
        <xdr:cNvPr id="867" name="直線コネクタ 866"/>
        <xdr:cNvCxnSpPr/>
      </xdr:nvCxnSpPr>
      <xdr:spPr>
        <a:xfrm flipV="1">
          <a:off x="20434300" y="12710052"/>
          <a:ext cx="889000" cy="6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89332</xdr:rowOff>
    </xdr:from>
    <xdr:to>
      <xdr:col>107</xdr:col>
      <xdr:colOff>50800</xdr:colOff>
      <xdr:row>74</xdr:row>
      <xdr:rowOff>90246</xdr:rowOff>
    </xdr:to>
    <xdr:cxnSp macro="">
      <xdr:nvCxnSpPr>
        <xdr:cNvPr id="870" name="直線コネクタ 869"/>
        <xdr:cNvCxnSpPr/>
      </xdr:nvCxnSpPr>
      <xdr:spPr>
        <a:xfrm>
          <a:off x="19545300" y="1277663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89332</xdr:rowOff>
    </xdr:from>
    <xdr:to>
      <xdr:col>102</xdr:col>
      <xdr:colOff>114300</xdr:colOff>
      <xdr:row>74</xdr:row>
      <xdr:rowOff>108896</xdr:rowOff>
    </xdr:to>
    <xdr:cxnSp macro="">
      <xdr:nvCxnSpPr>
        <xdr:cNvPr id="873" name="直線コネクタ 872"/>
        <xdr:cNvCxnSpPr/>
      </xdr:nvCxnSpPr>
      <xdr:spPr>
        <a:xfrm flipV="1">
          <a:off x="18656300" y="12776632"/>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118980</xdr:rowOff>
    </xdr:from>
    <xdr:to>
      <xdr:col>116</xdr:col>
      <xdr:colOff>114300</xdr:colOff>
      <xdr:row>74</xdr:row>
      <xdr:rowOff>49130</xdr:rowOff>
    </xdr:to>
    <xdr:sp macro="" textlink="">
      <xdr:nvSpPr>
        <xdr:cNvPr id="883" name="楕円 882"/>
        <xdr:cNvSpPr/>
      </xdr:nvSpPr>
      <xdr:spPr>
        <a:xfrm>
          <a:off x="22110700" y="126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141857</xdr:rowOff>
    </xdr:from>
    <xdr:ext cx="534377" cy="259045"/>
    <xdr:sp macro="" textlink="">
      <xdr:nvSpPr>
        <xdr:cNvPr id="884" name="繰出金該当値テキスト"/>
        <xdr:cNvSpPr txBox="1"/>
      </xdr:nvSpPr>
      <xdr:spPr>
        <a:xfrm>
          <a:off x="22212300" y="124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143402</xdr:rowOff>
    </xdr:from>
    <xdr:to>
      <xdr:col>112</xdr:col>
      <xdr:colOff>38100</xdr:colOff>
      <xdr:row>74</xdr:row>
      <xdr:rowOff>73552</xdr:rowOff>
    </xdr:to>
    <xdr:sp macro="" textlink="">
      <xdr:nvSpPr>
        <xdr:cNvPr id="885" name="楕円 884"/>
        <xdr:cNvSpPr/>
      </xdr:nvSpPr>
      <xdr:spPr>
        <a:xfrm>
          <a:off x="21272500" y="126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90079</xdr:rowOff>
    </xdr:from>
    <xdr:ext cx="534377" cy="259045"/>
    <xdr:sp macro="" textlink="">
      <xdr:nvSpPr>
        <xdr:cNvPr id="886" name="テキスト ボックス 885"/>
        <xdr:cNvSpPr txBox="1"/>
      </xdr:nvSpPr>
      <xdr:spPr>
        <a:xfrm>
          <a:off x="21056111" y="1243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39446</xdr:rowOff>
    </xdr:from>
    <xdr:to>
      <xdr:col>107</xdr:col>
      <xdr:colOff>101600</xdr:colOff>
      <xdr:row>74</xdr:row>
      <xdr:rowOff>141046</xdr:rowOff>
    </xdr:to>
    <xdr:sp macro="" textlink="">
      <xdr:nvSpPr>
        <xdr:cNvPr id="887" name="楕円 886"/>
        <xdr:cNvSpPr/>
      </xdr:nvSpPr>
      <xdr:spPr>
        <a:xfrm>
          <a:off x="20383500" y="127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157573</xdr:rowOff>
    </xdr:from>
    <xdr:ext cx="534377" cy="259045"/>
    <xdr:sp macro="" textlink="">
      <xdr:nvSpPr>
        <xdr:cNvPr id="888" name="テキスト ボックス 887"/>
        <xdr:cNvSpPr txBox="1"/>
      </xdr:nvSpPr>
      <xdr:spPr>
        <a:xfrm>
          <a:off x="20167111" y="125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38532</xdr:rowOff>
    </xdr:from>
    <xdr:to>
      <xdr:col>102</xdr:col>
      <xdr:colOff>165100</xdr:colOff>
      <xdr:row>74</xdr:row>
      <xdr:rowOff>140132</xdr:rowOff>
    </xdr:to>
    <xdr:sp macro="" textlink="">
      <xdr:nvSpPr>
        <xdr:cNvPr id="889" name="楕円 888"/>
        <xdr:cNvSpPr/>
      </xdr:nvSpPr>
      <xdr:spPr>
        <a:xfrm>
          <a:off x="19494500" y="127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156659</xdr:rowOff>
    </xdr:from>
    <xdr:ext cx="534377" cy="259045"/>
    <xdr:sp macro="" textlink="">
      <xdr:nvSpPr>
        <xdr:cNvPr id="890" name="テキスト ボックス 889"/>
        <xdr:cNvSpPr txBox="1"/>
      </xdr:nvSpPr>
      <xdr:spPr>
        <a:xfrm>
          <a:off x="19278111" y="1250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58096</xdr:rowOff>
    </xdr:from>
    <xdr:to>
      <xdr:col>98</xdr:col>
      <xdr:colOff>38100</xdr:colOff>
      <xdr:row>74</xdr:row>
      <xdr:rowOff>159696</xdr:rowOff>
    </xdr:to>
    <xdr:sp macro="" textlink="">
      <xdr:nvSpPr>
        <xdr:cNvPr id="891" name="楕円 890"/>
        <xdr:cNvSpPr/>
      </xdr:nvSpPr>
      <xdr:spPr>
        <a:xfrm>
          <a:off x="18605500" y="127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4773</xdr:rowOff>
    </xdr:from>
    <xdr:ext cx="534377" cy="259045"/>
    <xdr:sp macro="" textlink="">
      <xdr:nvSpPr>
        <xdr:cNvPr id="892" name="テキスト ボックス 891"/>
        <xdr:cNvSpPr txBox="1"/>
      </xdr:nvSpPr>
      <xdr:spPr>
        <a:xfrm>
          <a:off x="18389111" y="125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581,726</a:t>
          </a:r>
          <a:r>
            <a:rPr kumimoji="1" lang="ja-JP" altLang="en-US" sz="1300">
              <a:latin typeface="ＭＳ Ｐゴシック" panose="020B0600070205080204" pitchFamily="50" charset="-128"/>
              <a:ea typeface="ＭＳ Ｐゴシック" panose="020B0600070205080204" pitchFamily="50" charset="-128"/>
            </a:rPr>
            <a:t>円となっており、義務的経費である人件費、扶助費及び公債費の合計が</a:t>
          </a:r>
          <a:r>
            <a:rPr kumimoji="1" lang="en-US" altLang="ja-JP" sz="1300">
              <a:latin typeface="ＭＳ Ｐゴシック" panose="020B0600070205080204" pitchFamily="50" charset="-128"/>
              <a:ea typeface="ＭＳ Ｐゴシック" panose="020B0600070205080204" pitchFamily="50" charset="-128"/>
            </a:rPr>
            <a:t>232,362</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％）で、投資的経費である普通建設事業費、災害復旧費の合計は</a:t>
          </a:r>
          <a:r>
            <a:rPr kumimoji="1" lang="en-US" altLang="ja-JP" sz="1300">
              <a:latin typeface="ＭＳ Ｐゴシック" panose="020B0600070205080204" pitchFamily="50" charset="-128"/>
              <a:ea typeface="ＭＳ Ｐゴシック" panose="020B0600070205080204" pitchFamily="50" charset="-128"/>
            </a:rPr>
            <a:t>81,924</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％）となっている。住民一人当たりコストが最も高いのは物件費の</a:t>
          </a:r>
          <a:r>
            <a:rPr kumimoji="1" lang="en-US" altLang="ja-JP" sz="1300">
              <a:latin typeface="ＭＳ Ｐゴシック" panose="020B0600070205080204" pitchFamily="50" charset="-128"/>
              <a:ea typeface="ＭＳ Ｐゴシック" panose="020B0600070205080204" pitchFamily="50" charset="-128"/>
            </a:rPr>
            <a:t>103,728</a:t>
          </a:r>
          <a:r>
            <a:rPr kumimoji="1" lang="ja-JP" altLang="en-US" sz="1300">
              <a:latin typeface="ＭＳ Ｐゴシック" panose="020B0600070205080204" pitchFamily="50" charset="-128"/>
              <a:ea typeface="ＭＳ Ｐゴシック" panose="020B0600070205080204" pitchFamily="50" charset="-128"/>
            </a:rPr>
            <a:t>円で、次いで人件費</a:t>
          </a:r>
          <a:r>
            <a:rPr kumimoji="1" lang="en-US" altLang="ja-JP" sz="1300">
              <a:latin typeface="ＭＳ Ｐゴシック" panose="020B0600070205080204" pitchFamily="50" charset="-128"/>
              <a:ea typeface="ＭＳ Ｐゴシック" panose="020B0600070205080204" pitchFamily="50" charset="-128"/>
            </a:rPr>
            <a:t>94,092</a:t>
          </a:r>
          <a:r>
            <a:rPr kumimoji="1" lang="ja-JP" altLang="en-US" sz="1300">
              <a:latin typeface="ＭＳ Ｐゴシック" panose="020B0600070205080204" pitchFamily="50" charset="-128"/>
              <a:ea typeface="ＭＳ Ｐゴシック" panose="020B0600070205080204" pitchFamily="50" charset="-128"/>
            </a:rPr>
            <a:t>円、補助費等</a:t>
          </a:r>
          <a:r>
            <a:rPr kumimoji="1" lang="en-US" altLang="ja-JP" sz="1300">
              <a:latin typeface="ＭＳ Ｐゴシック" panose="020B0600070205080204" pitchFamily="50" charset="-128"/>
              <a:ea typeface="ＭＳ Ｐゴシック" panose="020B0600070205080204" pitchFamily="50" charset="-128"/>
            </a:rPr>
            <a:t>81,083</a:t>
          </a:r>
          <a:r>
            <a:rPr kumimoji="1" lang="ja-JP" altLang="en-US" sz="1300">
              <a:latin typeface="ＭＳ Ｐゴシック" panose="020B0600070205080204" pitchFamily="50" charset="-128"/>
              <a:ea typeface="ＭＳ Ｐゴシック" panose="020B0600070205080204" pitchFamily="50" charset="-128"/>
            </a:rPr>
            <a:t>円と続いており、いずれも類似団体平均と比べて高い水準にある。前年度と比べ増減の大きい項目の要因は次のとおりである。</a:t>
          </a:r>
        </a:p>
        <a:p>
          <a:r>
            <a:rPr kumimoji="1" lang="ja-JP" altLang="en-US" sz="1300">
              <a:latin typeface="ＭＳ Ｐゴシック" panose="020B0600070205080204" pitchFamily="50" charset="-128"/>
              <a:ea typeface="ＭＳ Ｐゴシック" panose="020B0600070205080204" pitchFamily="50" charset="-128"/>
            </a:rPr>
            <a:t>・物件費（前年比</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％）：増加要因は、東日本大震災の原発事故による利用自粛汚染牧草の安定的な一時保管のため再封入作業を行ったこと、学校給食調理業務委託を拡大したこと（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校）などによる。合併で施設数が多く類似団体と比べ高い水準であり統廃合など計画的に進める必要がある。</a:t>
          </a:r>
        </a:p>
        <a:p>
          <a:r>
            <a:rPr kumimoji="1" lang="ja-JP" altLang="en-US" sz="1300">
              <a:latin typeface="ＭＳ Ｐゴシック" panose="020B0600070205080204" pitchFamily="50" charset="-128"/>
              <a:ea typeface="ＭＳ Ｐゴシック" panose="020B0600070205080204" pitchFamily="50" charset="-128"/>
            </a:rPr>
            <a:t>・補助費等（前年比▲</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減少要因は、大崎地域広域行政事務組合の消防本部庁舎建設事業、同組合の新リサイクルセンター建設事業の大型事業が終了し負担金が減少した。加美郡保健医療福祉行政事務組合への負担金が増加傾向にあり、病院事業の経営改善が課題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・普通建設事業費（前年比</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増加要因は、町内小中学校へエアコン整備事業（繰越明許）ほか、陸上競技場大規模改修事業、海洋センター改修事業、コテージ改修事業など、既存施設の更新事業が重なったことによる。起債発行額の抑制を考慮し事業の取捨選択を徹底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22,992
22,808
460.67
13,765,035
13,375,051
286,360
8,690,040
13,459,614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28339</xdr:rowOff>
    </xdr:from>
    <xdr:to>
      <xdr:col>24</xdr:col>
      <xdr:colOff>63500</xdr:colOff>
      <xdr:row>31</xdr:row>
      <xdr:rowOff>45648</xdr:rowOff>
    </xdr:to>
    <xdr:cxnSp macro="">
      <xdr:nvCxnSpPr>
        <xdr:cNvPr id="63" name="直線コネクタ 62"/>
        <xdr:cNvCxnSpPr/>
      </xdr:nvCxnSpPr>
      <xdr:spPr>
        <a:xfrm flipV="1">
          <a:off x="3797300" y="5343289"/>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45648</xdr:rowOff>
    </xdr:from>
    <xdr:to>
      <xdr:col>19</xdr:col>
      <xdr:colOff>177800</xdr:colOff>
      <xdr:row>31</xdr:row>
      <xdr:rowOff>117166</xdr:rowOff>
    </xdr:to>
    <xdr:cxnSp macro="">
      <xdr:nvCxnSpPr>
        <xdr:cNvPr id="66" name="直線コネクタ 65"/>
        <xdr:cNvCxnSpPr/>
      </xdr:nvCxnSpPr>
      <xdr:spPr>
        <a:xfrm flipV="1">
          <a:off x="2908300" y="5360598"/>
          <a:ext cx="8890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117166</xdr:rowOff>
    </xdr:from>
    <xdr:to>
      <xdr:col>15</xdr:col>
      <xdr:colOff>50800</xdr:colOff>
      <xdr:row>32</xdr:row>
      <xdr:rowOff>581</xdr:rowOff>
    </xdr:to>
    <xdr:cxnSp macro="">
      <xdr:nvCxnSpPr>
        <xdr:cNvPr id="69" name="直線コネクタ 68"/>
        <xdr:cNvCxnSpPr/>
      </xdr:nvCxnSpPr>
      <xdr:spPr>
        <a:xfrm flipV="1">
          <a:off x="2019300" y="543211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164193</xdr:rowOff>
    </xdr:from>
    <xdr:to>
      <xdr:col>10</xdr:col>
      <xdr:colOff>114300</xdr:colOff>
      <xdr:row>32</xdr:row>
      <xdr:rowOff>581</xdr:rowOff>
    </xdr:to>
    <xdr:cxnSp macro="">
      <xdr:nvCxnSpPr>
        <xdr:cNvPr id="72" name="直線コネクタ 71"/>
        <xdr:cNvCxnSpPr/>
      </xdr:nvCxnSpPr>
      <xdr:spPr>
        <a:xfrm>
          <a:off x="1130300" y="5307693"/>
          <a:ext cx="889000" cy="1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148989</xdr:rowOff>
    </xdr:from>
    <xdr:to>
      <xdr:col>24</xdr:col>
      <xdr:colOff>114300</xdr:colOff>
      <xdr:row>31</xdr:row>
      <xdr:rowOff>79139</xdr:rowOff>
    </xdr:to>
    <xdr:sp macro="" textlink="">
      <xdr:nvSpPr>
        <xdr:cNvPr id="82" name="楕円 81"/>
        <xdr:cNvSpPr/>
      </xdr:nvSpPr>
      <xdr:spPr>
        <a:xfrm>
          <a:off x="4584700" y="52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102016</xdr:rowOff>
    </xdr:from>
    <xdr:ext cx="469744" cy="259045"/>
    <xdr:sp macro="" textlink="">
      <xdr:nvSpPr>
        <xdr:cNvPr id="83" name="議会費該当値テキスト"/>
        <xdr:cNvSpPr txBox="1"/>
      </xdr:nvSpPr>
      <xdr:spPr>
        <a:xfrm>
          <a:off x="4686300" y="524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166298</xdr:rowOff>
    </xdr:from>
    <xdr:to>
      <xdr:col>20</xdr:col>
      <xdr:colOff>38100</xdr:colOff>
      <xdr:row>31</xdr:row>
      <xdr:rowOff>96448</xdr:rowOff>
    </xdr:to>
    <xdr:sp macro="" textlink="">
      <xdr:nvSpPr>
        <xdr:cNvPr id="84" name="楕円 83"/>
        <xdr:cNvSpPr/>
      </xdr:nvSpPr>
      <xdr:spPr>
        <a:xfrm>
          <a:off x="3746500" y="5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112975</xdr:rowOff>
    </xdr:from>
    <xdr:ext cx="469744" cy="259045"/>
    <xdr:sp macro="" textlink="">
      <xdr:nvSpPr>
        <xdr:cNvPr id="85" name="テキスト ボックス 84"/>
        <xdr:cNvSpPr txBox="1"/>
      </xdr:nvSpPr>
      <xdr:spPr>
        <a:xfrm>
          <a:off x="3562428" y="5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66366</xdr:rowOff>
    </xdr:from>
    <xdr:to>
      <xdr:col>15</xdr:col>
      <xdr:colOff>101600</xdr:colOff>
      <xdr:row>31</xdr:row>
      <xdr:rowOff>167966</xdr:rowOff>
    </xdr:to>
    <xdr:sp macro="" textlink="">
      <xdr:nvSpPr>
        <xdr:cNvPr id="86" name="楕円 85"/>
        <xdr:cNvSpPr/>
      </xdr:nvSpPr>
      <xdr:spPr>
        <a:xfrm>
          <a:off x="2857500" y="53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13043</xdr:rowOff>
    </xdr:from>
    <xdr:ext cx="469744" cy="259045"/>
    <xdr:sp macro="" textlink="">
      <xdr:nvSpPr>
        <xdr:cNvPr id="87" name="テキスト ボックス 86"/>
        <xdr:cNvSpPr txBox="1"/>
      </xdr:nvSpPr>
      <xdr:spPr>
        <a:xfrm>
          <a:off x="2673428" y="51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121231</xdr:rowOff>
    </xdr:from>
    <xdr:to>
      <xdr:col>10</xdr:col>
      <xdr:colOff>165100</xdr:colOff>
      <xdr:row>32</xdr:row>
      <xdr:rowOff>51381</xdr:rowOff>
    </xdr:to>
    <xdr:sp macro="" textlink="">
      <xdr:nvSpPr>
        <xdr:cNvPr id="88" name="楕円 87"/>
        <xdr:cNvSpPr/>
      </xdr:nvSpPr>
      <xdr:spPr>
        <a:xfrm>
          <a:off x="1968500" y="54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67908</xdr:rowOff>
    </xdr:from>
    <xdr:ext cx="469744" cy="259045"/>
    <xdr:sp macro="" textlink="">
      <xdr:nvSpPr>
        <xdr:cNvPr id="89" name="テキスト ボックス 88"/>
        <xdr:cNvSpPr txBox="1"/>
      </xdr:nvSpPr>
      <xdr:spPr>
        <a:xfrm>
          <a:off x="1784428" y="521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113393</xdr:rowOff>
    </xdr:from>
    <xdr:to>
      <xdr:col>6</xdr:col>
      <xdr:colOff>38100</xdr:colOff>
      <xdr:row>31</xdr:row>
      <xdr:rowOff>43543</xdr:rowOff>
    </xdr:to>
    <xdr:sp macro="" textlink="">
      <xdr:nvSpPr>
        <xdr:cNvPr id="90" name="楕円 89"/>
        <xdr:cNvSpPr/>
      </xdr:nvSpPr>
      <xdr:spPr>
        <a:xfrm>
          <a:off x="1079500" y="52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60070</xdr:rowOff>
    </xdr:from>
    <xdr:ext cx="469744" cy="259045"/>
    <xdr:sp macro="" textlink="">
      <xdr:nvSpPr>
        <xdr:cNvPr id="91" name="テキスト ボックス 90"/>
        <xdr:cNvSpPr txBox="1"/>
      </xdr:nvSpPr>
      <xdr:spPr>
        <a:xfrm>
          <a:off x="895428" y="50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118500</xdr:rowOff>
    </xdr:from>
    <xdr:to>
      <xdr:col>24</xdr:col>
      <xdr:colOff>63500</xdr:colOff>
      <xdr:row>57</xdr:row>
      <xdr:rowOff>3372</xdr:rowOff>
    </xdr:to>
    <xdr:cxnSp macro="">
      <xdr:nvCxnSpPr>
        <xdr:cNvPr id="118" name="直線コネクタ 117"/>
        <xdr:cNvCxnSpPr/>
      </xdr:nvCxnSpPr>
      <xdr:spPr>
        <a:xfrm flipV="1">
          <a:off x="3797300" y="9719700"/>
          <a:ext cx="838200" cy="5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146018</xdr:rowOff>
    </xdr:from>
    <xdr:to>
      <xdr:col>19</xdr:col>
      <xdr:colOff>177800</xdr:colOff>
      <xdr:row>57</xdr:row>
      <xdr:rowOff>3372</xdr:rowOff>
    </xdr:to>
    <xdr:cxnSp macro="">
      <xdr:nvCxnSpPr>
        <xdr:cNvPr id="121" name="直線コネクタ 120"/>
        <xdr:cNvCxnSpPr/>
      </xdr:nvCxnSpPr>
      <xdr:spPr>
        <a:xfrm>
          <a:off x="2908300" y="9747218"/>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121590</xdr:rowOff>
    </xdr:from>
    <xdr:to>
      <xdr:col>15</xdr:col>
      <xdr:colOff>50800</xdr:colOff>
      <xdr:row>56</xdr:row>
      <xdr:rowOff>146018</xdr:rowOff>
    </xdr:to>
    <xdr:cxnSp macro="">
      <xdr:nvCxnSpPr>
        <xdr:cNvPr id="124" name="直線コネクタ 123"/>
        <xdr:cNvCxnSpPr/>
      </xdr:nvCxnSpPr>
      <xdr:spPr>
        <a:xfrm>
          <a:off x="2019300" y="9722790"/>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121590</xdr:rowOff>
    </xdr:from>
    <xdr:to>
      <xdr:col>10</xdr:col>
      <xdr:colOff>114300</xdr:colOff>
      <xdr:row>56</xdr:row>
      <xdr:rowOff>135960</xdr:rowOff>
    </xdr:to>
    <xdr:cxnSp macro="">
      <xdr:nvCxnSpPr>
        <xdr:cNvPr id="127" name="直線コネクタ 126"/>
        <xdr:cNvCxnSpPr/>
      </xdr:nvCxnSpPr>
      <xdr:spPr>
        <a:xfrm flipV="1">
          <a:off x="1130300" y="9722790"/>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67700</xdr:rowOff>
    </xdr:from>
    <xdr:to>
      <xdr:col>24</xdr:col>
      <xdr:colOff>114300</xdr:colOff>
      <xdr:row>56</xdr:row>
      <xdr:rowOff>169300</xdr:rowOff>
    </xdr:to>
    <xdr:sp macro="" textlink="">
      <xdr:nvSpPr>
        <xdr:cNvPr id="137" name="楕円 136"/>
        <xdr:cNvSpPr/>
      </xdr:nvSpPr>
      <xdr:spPr>
        <a:xfrm>
          <a:off x="4584700" y="96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90577</xdr:rowOff>
    </xdr:from>
    <xdr:ext cx="534377" cy="259045"/>
    <xdr:sp macro="" textlink="">
      <xdr:nvSpPr>
        <xdr:cNvPr id="138" name="総務費該当値テキスト"/>
        <xdr:cNvSpPr txBox="1"/>
      </xdr:nvSpPr>
      <xdr:spPr>
        <a:xfrm>
          <a:off x="4686300" y="952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124022</xdr:rowOff>
    </xdr:from>
    <xdr:to>
      <xdr:col>20</xdr:col>
      <xdr:colOff>38100</xdr:colOff>
      <xdr:row>57</xdr:row>
      <xdr:rowOff>54172</xdr:rowOff>
    </xdr:to>
    <xdr:sp macro="" textlink="">
      <xdr:nvSpPr>
        <xdr:cNvPr id="139" name="楕円 138"/>
        <xdr:cNvSpPr/>
      </xdr:nvSpPr>
      <xdr:spPr>
        <a:xfrm>
          <a:off x="3746500" y="97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45299</xdr:rowOff>
    </xdr:from>
    <xdr:ext cx="534377" cy="259045"/>
    <xdr:sp macro="" textlink="">
      <xdr:nvSpPr>
        <xdr:cNvPr id="140" name="テキスト ボックス 139"/>
        <xdr:cNvSpPr txBox="1"/>
      </xdr:nvSpPr>
      <xdr:spPr>
        <a:xfrm>
          <a:off x="3530111" y="98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95218</xdr:rowOff>
    </xdr:from>
    <xdr:to>
      <xdr:col>15</xdr:col>
      <xdr:colOff>101600</xdr:colOff>
      <xdr:row>57</xdr:row>
      <xdr:rowOff>25368</xdr:rowOff>
    </xdr:to>
    <xdr:sp macro="" textlink="">
      <xdr:nvSpPr>
        <xdr:cNvPr id="141" name="楕円 140"/>
        <xdr:cNvSpPr/>
      </xdr:nvSpPr>
      <xdr:spPr>
        <a:xfrm>
          <a:off x="2857500" y="96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41895</xdr:rowOff>
    </xdr:from>
    <xdr:ext cx="534377" cy="259045"/>
    <xdr:sp macro="" textlink="">
      <xdr:nvSpPr>
        <xdr:cNvPr id="142" name="テキスト ボックス 141"/>
        <xdr:cNvSpPr txBox="1"/>
      </xdr:nvSpPr>
      <xdr:spPr>
        <a:xfrm>
          <a:off x="2641111" y="947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70790</xdr:rowOff>
    </xdr:from>
    <xdr:to>
      <xdr:col>10</xdr:col>
      <xdr:colOff>165100</xdr:colOff>
      <xdr:row>57</xdr:row>
      <xdr:rowOff>940</xdr:rowOff>
    </xdr:to>
    <xdr:sp macro="" textlink="">
      <xdr:nvSpPr>
        <xdr:cNvPr id="143" name="楕円 142"/>
        <xdr:cNvSpPr/>
      </xdr:nvSpPr>
      <xdr:spPr>
        <a:xfrm>
          <a:off x="1968500" y="96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17467</xdr:rowOff>
    </xdr:from>
    <xdr:ext cx="534377" cy="259045"/>
    <xdr:sp macro="" textlink="">
      <xdr:nvSpPr>
        <xdr:cNvPr id="144" name="テキスト ボックス 143"/>
        <xdr:cNvSpPr txBox="1"/>
      </xdr:nvSpPr>
      <xdr:spPr>
        <a:xfrm>
          <a:off x="1752111" y="94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85160</xdr:rowOff>
    </xdr:from>
    <xdr:to>
      <xdr:col>6</xdr:col>
      <xdr:colOff>38100</xdr:colOff>
      <xdr:row>57</xdr:row>
      <xdr:rowOff>15310</xdr:rowOff>
    </xdr:to>
    <xdr:sp macro="" textlink="">
      <xdr:nvSpPr>
        <xdr:cNvPr id="145" name="楕円 144"/>
        <xdr:cNvSpPr/>
      </xdr:nvSpPr>
      <xdr:spPr>
        <a:xfrm>
          <a:off x="1079500" y="96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31837</xdr:rowOff>
    </xdr:from>
    <xdr:ext cx="534377" cy="259045"/>
    <xdr:sp macro="" textlink="">
      <xdr:nvSpPr>
        <xdr:cNvPr id="146" name="テキスト ボックス 145"/>
        <xdr:cNvSpPr txBox="1"/>
      </xdr:nvSpPr>
      <xdr:spPr>
        <a:xfrm>
          <a:off x="863111" y="94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60211</xdr:rowOff>
    </xdr:from>
    <xdr:to>
      <xdr:col>24</xdr:col>
      <xdr:colOff>63500</xdr:colOff>
      <xdr:row>75</xdr:row>
      <xdr:rowOff>29972</xdr:rowOff>
    </xdr:to>
    <xdr:cxnSp macro="">
      <xdr:nvCxnSpPr>
        <xdr:cNvPr id="176" name="直線コネクタ 175"/>
        <xdr:cNvCxnSpPr/>
      </xdr:nvCxnSpPr>
      <xdr:spPr>
        <a:xfrm flipV="1">
          <a:off x="3797300" y="12747511"/>
          <a:ext cx="838200" cy="14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25070</xdr:rowOff>
    </xdr:from>
    <xdr:to>
      <xdr:col>19</xdr:col>
      <xdr:colOff>177800</xdr:colOff>
      <xdr:row>75</xdr:row>
      <xdr:rowOff>29972</xdr:rowOff>
    </xdr:to>
    <xdr:cxnSp macro="">
      <xdr:nvCxnSpPr>
        <xdr:cNvPr id="179" name="直線コネクタ 178"/>
        <xdr:cNvCxnSpPr/>
      </xdr:nvCxnSpPr>
      <xdr:spPr>
        <a:xfrm>
          <a:off x="2908300" y="12883820"/>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25070</xdr:rowOff>
    </xdr:from>
    <xdr:to>
      <xdr:col>15</xdr:col>
      <xdr:colOff>50800</xdr:colOff>
      <xdr:row>75</xdr:row>
      <xdr:rowOff>73914</xdr:rowOff>
    </xdr:to>
    <xdr:cxnSp macro="">
      <xdr:nvCxnSpPr>
        <xdr:cNvPr id="182" name="直線コネクタ 181"/>
        <xdr:cNvCxnSpPr/>
      </xdr:nvCxnSpPr>
      <xdr:spPr>
        <a:xfrm flipV="1">
          <a:off x="2019300" y="12883820"/>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73914</xdr:rowOff>
    </xdr:from>
    <xdr:to>
      <xdr:col>10</xdr:col>
      <xdr:colOff>114300</xdr:colOff>
      <xdr:row>75</xdr:row>
      <xdr:rowOff>158344</xdr:rowOff>
    </xdr:to>
    <xdr:cxnSp macro="">
      <xdr:nvCxnSpPr>
        <xdr:cNvPr id="185" name="直線コネクタ 184"/>
        <xdr:cNvCxnSpPr/>
      </xdr:nvCxnSpPr>
      <xdr:spPr>
        <a:xfrm flipV="1">
          <a:off x="1130300" y="12932664"/>
          <a:ext cx="889000" cy="8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9411</xdr:rowOff>
    </xdr:from>
    <xdr:to>
      <xdr:col>24</xdr:col>
      <xdr:colOff>114300</xdr:colOff>
      <xdr:row>74</xdr:row>
      <xdr:rowOff>111011</xdr:rowOff>
    </xdr:to>
    <xdr:sp macro="" textlink="">
      <xdr:nvSpPr>
        <xdr:cNvPr id="195" name="楕円 194"/>
        <xdr:cNvSpPr/>
      </xdr:nvSpPr>
      <xdr:spPr>
        <a:xfrm>
          <a:off x="4584700" y="126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32288</xdr:rowOff>
    </xdr:from>
    <xdr:ext cx="599010" cy="259045"/>
    <xdr:sp macro="" textlink="">
      <xdr:nvSpPr>
        <xdr:cNvPr id="196" name="民生費該当値テキスト"/>
        <xdr:cNvSpPr txBox="1"/>
      </xdr:nvSpPr>
      <xdr:spPr>
        <a:xfrm>
          <a:off x="4686300" y="1254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150622</xdr:rowOff>
    </xdr:from>
    <xdr:to>
      <xdr:col>20</xdr:col>
      <xdr:colOff>38100</xdr:colOff>
      <xdr:row>75</xdr:row>
      <xdr:rowOff>80772</xdr:rowOff>
    </xdr:to>
    <xdr:sp macro="" textlink="">
      <xdr:nvSpPr>
        <xdr:cNvPr id="197" name="楕円 196"/>
        <xdr:cNvSpPr/>
      </xdr:nvSpPr>
      <xdr:spPr>
        <a:xfrm>
          <a:off x="3746500" y="128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97299</xdr:rowOff>
    </xdr:from>
    <xdr:ext cx="599010" cy="259045"/>
    <xdr:sp macro="" textlink="">
      <xdr:nvSpPr>
        <xdr:cNvPr id="198" name="テキスト ボックス 197"/>
        <xdr:cNvSpPr txBox="1"/>
      </xdr:nvSpPr>
      <xdr:spPr>
        <a:xfrm>
          <a:off x="3497795" y="1261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145720</xdr:rowOff>
    </xdr:from>
    <xdr:to>
      <xdr:col>15</xdr:col>
      <xdr:colOff>101600</xdr:colOff>
      <xdr:row>75</xdr:row>
      <xdr:rowOff>75870</xdr:rowOff>
    </xdr:to>
    <xdr:sp macro="" textlink="">
      <xdr:nvSpPr>
        <xdr:cNvPr id="199" name="楕円 198"/>
        <xdr:cNvSpPr/>
      </xdr:nvSpPr>
      <xdr:spPr>
        <a:xfrm>
          <a:off x="2857500" y="128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92397</xdr:rowOff>
    </xdr:from>
    <xdr:ext cx="599010" cy="259045"/>
    <xdr:sp macro="" textlink="">
      <xdr:nvSpPr>
        <xdr:cNvPr id="200" name="テキスト ボックス 199"/>
        <xdr:cNvSpPr txBox="1"/>
      </xdr:nvSpPr>
      <xdr:spPr>
        <a:xfrm>
          <a:off x="2608795" y="1260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23114</xdr:rowOff>
    </xdr:from>
    <xdr:to>
      <xdr:col>10</xdr:col>
      <xdr:colOff>165100</xdr:colOff>
      <xdr:row>75</xdr:row>
      <xdr:rowOff>124714</xdr:rowOff>
    </xdr:to>
    <xdr:sp macro="" textlink="">
      <xdr:nvSpPr>
        <xdr:cNvPr id="201" name="楕円 200"/>
        <xdr:cNvSpPr/>
      </xdr:nvSpPr>
      <xdr:spPr>
        <a:xfrm>
          <a:off x="1968500" y="128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141241</xdr:rowOff>
    </xdr:from>
    <xdr:ext cx="599010" cy="259045"/>
    <xdr:sp macro="" textlink="">
      <xdr:nvSpPr>
        <xdr:cNvPr id="202" name="テキスト ボックス 201"/>
        <xdr:cNvSpPr txBox="1"/>
      </xdr:nvSpPr>
      <xdr:spPr>
        <a:xfrm>
          <a:off x="1719795" y="1265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107544</xdr:rowOff>
    </xdr:from>
    <xdr:to>
      <xdr:col>6</xdr:col>
      <xdr:colOff>38100</xdr:colOff>
      <xdr:row>76</xdr:row>
      <xdr:rowOff>37694</xdr:rowOff>
    </xdr:to>
    <xdr:sp macro="" textlink="">
      <xdr:nvSpPr>
        <xdr:cNvPr id="203" name="楕円 202"/>
        <xdr:cNvSpPr/>
      </xdr:nvSpPr>
      <xdr:spPr>
        <a:xfrm>
          <a:off x="1079500" y="129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54221</xdr:rowOff>
    </xdr:from>
    <xdr:ext cx="599010" cy="259045"/>
    <xdr:sp macro="" textlink="">
      <xdr:nvSpPr>
        <xdr:cNvPr id="204" name="テキスト ボックス 203"/>
        <xdr:cNvSpPr txBox="1"/>
      </xdr:nvSpPr>
      <xdr:spPr>
        <a:xfrm>
          <a:off x="830795" y="1274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88531</xdr:rowOff>
    </xdr:from>
    <xdr:to>
      <xdr:col>24</xdr:col>
      <xdr:colOff>63500</xdr:colOff>
      <xdr:row>96</xdr:row>
      <xdr:rowOff>60198</xdr:rowOff>
    </xdr:to>
    <xdr:cxnSp macro="">
      <xdr:nvCxnSpPr>
        <xdr:cNvPr id="233" name="直線コネクタ 232"/>
        <xdr:cNvCxnSpPr/>
      </xdr:nvCxnSpPr>
      <xdr:spPr>
        <a:xfrm>
          <a:off x="3797300" y="16376281"/>
          <a:ext cx="838200" cy="1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88531</xdr:rowOff>
    </xdr:from>
    <xdr:to>
      <xdr:col>19</xdr:col>
      <xdr:colOff>177800</xdr:colOff>
      <xdr:row>96</xdr:row>
      <xdr:rowOff>8737</xdr:rowOff>
    </xdr:to>
    <xdr:cxnSp macro="">
      <xdr:nvCxnSpPr>
        <xdr:cNvPr id="236" name="直線コネクタ 235"/>
        <xdr:cNvCxnSpPr/>
      </xdr:nvCxnSpPr>
      <xdr:spPr>
        <a:xfrm flipV="1">
          <a:off x="2908300" y="16376281"/>
          <a:ext cx="889000" cy="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8737</xdr:rowOff>
    </xdr:from>
    <xdr:to>
      <xdr:col>15</xdr:col>
      <xdr:colOff>50800</xdr:colOff>
      <xdr:row>96</xdr:row>
      <xdr:rowOff>31293</xdr:rowOff>
    </xdr:to>
    <xdr:cxnSp macro="">
      <xdr:nvCxnSpPr>
        <xdr:cNvPr id="239" name="直線コネクタ 238"/>
        <xdr:cNvCxnSpPr/>
      </xdr:nvCxnSpPr>
      <xdr:spPr>
        <a:xfrm flipV="1">
          <a:off x="2019300" y="16467937"/>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31293</xdr:rowOff>
    </xdr:from>
    <xdr:to>
      <xdr:col>10</xdr:col>
      <xdr:colOff>114300</xdr:colOff>
      <xdr:row>96</xdr:row>
      <xdr:rowOff>53733</xdr:rowOff>
    </xdr:to>
    <xdr:cxnSp macro="">
      <xdr:nvCxnSpPr>
        <xdr:cNvPr id="242" name="直線コネクタ 241"/>
        <xdr:cNvCxnSpPr/>
      </xdr:nvCxnSpPr>
      <xdr:spPr>
        <a:xfrm flipV="1">
          <a:off x="1130300" y="16490493"/>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9398</xdr:rowOff>
    </xdr:from>
    <xdr:to>
      <xdr:col>24</xdr:col>
      <xdr:colOff>114300</xdr:colOff>
      <xdr:row>96</xdr:row>
      <xdr:rowOff>110998</xdr:rowOff>
    </xdr:to>
    <xdr:sp macro="" textlink="">
      <xdr:nvSpPr>
        <xdr:cNvPr id="252" name="楕円 251"/>
        <xdr:cNvSpPr/>
      </xdr:nvSpPr>
      <xdr:spPr>
        <a:xfrm>
          <a:off x="4584700" y="164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32275</xdr:rowOff>
    </xdr:from>
    <xdr:ext cx="534377" cy="259045"/>
    <xdr:sp macro="" textlink="">
      <xdr:nvSpPr>
        <xdr:cNvPr id="253" name="衛生費該当値テキスト"/>
        <xdr:cNvSpPr txBox="1"/>
      </xdr:nvSpPr>
      <xdr:spPr>
        <a:xfrm>
          <a:off x="4686300" y="163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37731</xdr:rowOff>
    </xdr:from>
    <xdr:to>
      <xdr:col>20</xdr:col>
      <xdr:colOff>38100</xdr:colOff>
      <xdr:row>95</xdr:row>
      <xdr:rowOff>139331</xdr:rowOff>
    </xdr:to>
    <xdr:sp macro="" textlink="">
      <xdr:nvSpPr>
        <xdr:cNvPr id="254" name="楕円 253"/>
        <xdr:cNvSpPr/>
      </xdr:nvSpPr>
      <xdr:spPr>
        <a:xfrm>
          <a:off x="3746500" y="163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155858</xdr:rowOff>
    </xdr:from>
    <xdr:ext cx="534377" cy="259045"/>
    <xdr:sp macro="" textlink="">
      <xdr:nvSpPr>
        <xdr:cNvPr id="255" name="テキスト ボックス 254"/>
        <xdr:cNvSpPr txBox="1"/>
      </xdr:nvSpPr>
      <xdr:spPr>
        <a:xfrm>
          <a:off x="3530111" y="161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129387</xdr:rowOff>
    </xdr:from>
    <xdr:to>
      <xdr:col>15</xdr:col>
      <xdr:colOff>101600</xdr:colOff>
      <xdr:row>96</xdr:row>
      <xdr:rowOff>59537</xdr:rowOff>
    </xdr:to>
    <xdr:sp macro="" textlink="">
      <xdr:nvSpPr>
        <xdr:cNvPr id="256" name="楕円 255"/>
        <xdr:cNvSpPr/>
      </xdr:nvSpPr>
      <xdr:spPr>
        <a:xfrm>
          <a:off x="2857500" y="164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76064</xdr:rowOff>
    </xdr:from>
    <xdr:ext cx="534377" cy="259045"/>
    <xdr:sp macro="" textlink="">
      <xdr:nvSpPr>
        <xdr:cNvPr id="257" name="テキスト ボックス 256"/>
        <xdr:cNvSpPr txBox="1"/>
      </xdr:nvSpPr>
      <xdr:spPr>
        <a:xfrm>
          <a:off x="2641111" y="1619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151943</xdr:rowOff>
    </xdr:from>
    <xdr:to>
      <xdr:col>10</xdr:col>
      <xdr:colOff>165100</xdr:colOff>
      <xdr:row>96</xdr:row>
      <xdr:rowOff>82093</xdr:rowOff>
    </xdr:to>
    <xdr:sp macro="" textlink="">
      <xdr:nvSpPr>
        <xdr:cNvPr id="258" name="楕円 257"/>
        <xdr:cNvSpPr/>
      </xdr:nvSpPr>
      <xdr:spPr>
        <a:xfrm>
          <a:off x="1968500" y="164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98620</xdr:rowOff>
    </xdr:from>
    <xdr:ext cx="534377" cy="259045"/>
    <xdr:sp macro="" textlink="">
      <xdr:nvSpPr>
        <xdr:cNvPr id="259" name="テキスト ボックス 258"/>
        <xdr:cNvSpPr txBox="1"/>
      </xdr:nvSpPr>
      <xdr:spPr>
        <a:xfrm>
          <a:off x="1752111" y="1621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2933</xdr:rowOff>
    </xdr:from>
    <xdr:to>
      <xdr:col>6</xdr:col>
      <xdr:colOff>38100</xdr:colOff>
      <xdr:row>96</xdr:row>
      <xdr:rowOff>104533</xdr:rowOff>
    </xdr:to>
    <xdr:sp macro="" textlink="">
      <xdr:nvSpPr>
        <xdr:cNvPr id="260" name="楕円 259"/>
        <xdr:cNvSpPr/>
      </xdr:nvSpPr>
      <xdr:spPr>
        <a:xfrm>
          <a:off x="1079500" y="164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121060</xdr:rowOff>
    </xdr:from>
    <xdr:ext cx="534377" cy="259045"/>
    <xdr:sp macro="" textlink="">
      <xdr:nvSpPr>
        <xdr:cNvPr id="261" name="テキスト ボックス 260"/>
        <xdr:cNvSpPr txBox="1"/>
      </xdr:nvSpPr>
      <xdr:spPr>
        <a:xfrm>
          <a:off x="863111" y="162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140353</xdr:rowOff>
    </xdr:from>
    <xdr:to>
      <xdr:col>55</xdr:col>
      <xdr:colOff>0</xdr:colOff>
      <xdr:row>39</xdr:row>
      <xdr:rowOff>16583</xdr:rowOff>
    </xdr:to>
    <xdr:cxnSp macro="">
      <xdr:nvCxnSpPr>
        <xdr:cNvPr id="292" name="直線コネクタ 291"/>
        <xdr:cNvCxnSpPr/>
      </xdr:nvCxnSpPr>
      <xdr:spPr>
        <a:xfrm flipV="1">
          <a:off x="9639300" y="6655453"/>
          <a:ext cx="8382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158968</xdr:rowOff>
    </xdr:from>
    <xdr:to>
      <xdr:col>50</xdr:col>
      <xdr:colOff>114300</xdr:colOff>
      <xdr:row>39</xdr:row>
      <xdr:rowOff>16583</xdr:rowOff>
    </xdr:to>
    <xdr:cxnSp macro="">
      <xdr:nvCxnSpPr>
        <xdr:cNvPr id="295" name="直線コネクタ 294"/>
        <xdr:cNvCxnSpPr/>
      </xdr:nvCxnSpPr>
      <xdr:spPr>
        <a:xfrm>
          <a:off x="8750300" y="6674068"/>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157335</xdr:rowOff>
    </xdr:from>
    <xdr:to>
      <xdr:col>45</xdr:col>
      <xdr:colOff>177800</xdr:colOff>
      <xdr:row>38</xdr:row>
      <xdr:rowOff>158968</xdr:rowOff>
    </xdr:to>
    <xdr:cxnSp macro="">
      <xdr:nvCxnSpPr>
        <xdr:cNvPr id="298" name="直線コネクタ 297"/>
        <xdr:cNvCxnSpPr/>
      </xdr:nvCxnSpPr>
      <xdr:spPr>
        <a:xfrm>
          <a:off x="7861300" y="667243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150477</xdr:rowOff>
    </xdr:from>
    <xdr:to>
      <xdr:col>41</xdr:col>
      <xdr:colOff>50800</xdr:colOff>
      <xdr:row>38</xdr:row>
      <xdr:rowOff>157335</xdr:rowOff>
    </xdr:to>
    <xdr:cxnSp macro="">
      <xdr:nvCxnSpPr>
        <xdr:cNvPr id="301" name="直線コネクタ 300"/>
        <xdr:cNvCxnSpPr/>
      </xdr:nvCxnSpPr>
      <xdr:spPr>
        <a:xfrm>
          <a:off x="6972300" y="666557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89553</xdr:rowOff>
    </xdr:from>
    <xdr:to>
      <xdr:col>55</xdr:col>
      <xdr:colOff>50800</xdr:colOff>
      <xdr:row>39</xdr:row>
      <xdr:rowOff>19703</xdr:rowOff>
    </xdr:to>
    <xdr:sp macro="" textlink="">
      <xdr:nvSpPr>
        <xdr:cNvPr id="311" name="楕円 310"/>
        <xdr:cNvSpPr/>
      </xdr:nvSpPr>
      <xdr:spPr>
        <a:xfrm>
          <a:off x="104267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67980</xdr:rowOff>
    </xdr:from>
    <xdr:ext cx="378565" cy="259045"/>
    <xdr:sp macro="" textlink="">
      <xdr:nvSpPr>
        <xdr:cNvPr id="312" name="労働費該当値テキスト"/>
        <xdr:cNvSpPr txBox="1"/>
      </xdr:nvSpPr>
      <xdr:spPr>
        <a:xfrm>
          <a:off x="10528300" y="65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137233</xdr:rowOff>
    </xdr:from>
    <xdr:to>
      <xdr:col>50</xdr:col>
      <xdr:colOff>165100</xdr:colOff>
      <xdr:row>39</xdr:row>
      <xdr:rowOff>67383</xdr:rowOff>
    </xdr:to>
    <xdr:sp macro="" textlink="">
      <xdr:nvSpPr>
        <xdr:cNvPr id="313" name="楕円 312"/>
        <xdr:cNvSpPr/>
      </xdr:nvSpPr>
      <xdr:spPr>
        <a:xfrm>
          <a:off x="95885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58510</xdr:rowOff>
    </xdr:from>
    <xdr:ext cx="378565" cy="259045"/>
    <xdr:sp macro="" textlink="">
      <xdr:nvSpPr>
        <xdr:cNvPr id="314" name="テキスト ボックス 313"/>
        <xdr:cNvSpPr txBox="1"/>
      </xdr:nvSpPr>
      <xdr:spPr>
        <a:xfrm>
          <a:off x="9450017" y="6745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108168</xdr:rowOff>
    </xdr:from>
    <xdr:to>
      <xdr:col>46</xdr:col>
      <xdr:colOff>38100</xdr:colOff>
      <xdr:row>39</xdr:row>
      <xdr:rowOff>38318</xdr:rowOff>
    </xdr:to>
    <xdr:sp macro="" textlink="">
      <xdr:nvSpPr>
        <xdr:cNvPr id="315" name="楕円 314"/>
        <xdr:cNvSpPr/>
      </xdr:nvSpPr>
      <xdr:spPr>
        <a:xfrm>
          <a:off x="8699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29445</xdr:rowOff>
    </xdr:from>
    <xdr:ext cx="378565" cy="259045"/>
    <xdr:sp macro="" textlink="">
      <xdr:nvSpPr>
        <xdr:cNvPr id="316" name="テキスト ボックス 315"/>
        <xdr:cNvSpPr txBox="1"/>
      </xdr:nvSpPr>
      <xdr:spPr>
        <a:xfrm>
          <a:off x="8561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106535</xdr:rowOff>
    </xdr:from>
    <xdr:to>
      <xdr:col>41</xdr:col>
      <xdr:colOff>101600</xdr:colOff>
      <xdr:row>39</xdr:row>
      <xdr:rowOff>36685</xdr:rowOff>
    </xdr:to>
    <xdr:sp macro="" textlink="">
      <xdr:nvSpPr>
        <xdr:cNvPr id="317" name="楕円 316"/>
        <xdr:cNvSpPr/>
      </xdr:nvSpPr>
      <xdr:spPr>
        <a:xfrm>
          <a:off x="7810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27812</xdr:rowOff>
    </xdr:from>
    <xdr:ext cx="378565" cy="259045"/>
    <xdr:sp macro="" textlink="">
      <xdr:nvSpPr>
        <xdr:cNvPr id="318" name="テキスト ボックス 317"/>
        <xdr:cNvSpPr txBox="1"/>
      </xdr:nvSpPr>
      <xdr:spPr>
        <a:xfrm>
          <a:off x="7672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99677</xdr:rowOff>
    </xdr:from>
    <xdr:to>
      <xdr:col>36</xdr:col>
      <xdr:colOff>165100</xdr:colOff>
      <xdr:row>39</xdr:row>
      <xdr:rowOff>29827</xdr:rowOff>
    </xdr:to>
    <xdr:sp macro="" textlink="">
      <xdr:nvSpPr>
        <xdr:cNvPr id="319" name="楕円 318"/>
        <xdr:cNvSpPr/>
      </xdr:nvSpPr>
      <xdr:spPr>
        <a:xfrm>
          <a:off x="6921500" y="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20954</xdr:rowOff>
    </xdr:from>
    <xdr:ext cx="378565" cy="259045"/>
    <xdr:sp macro="" textlink="">
      <xdr:nvSpPr>
        <xdr:cNvPr id="320" name="テキスト ボックス 319"/>
        <xdr:cNvSpPr txBox="1"/>
      </xdr:nvSpPr>
      <xdr:spPr>
        <a:xfrm>
          <a:off x="6783017" y="670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65702</xdr:rowOff>
    </xdr:from>
    <xdr:to>
      <xdr:col>55</xdr:col>
      <xdr:colOff>0</xdr:colOff>
      <xdr:row>55</xdr:row>
      <xdr:rowOff>33675</xdr:rowOff>
    </xdr:to>
    <xdr:cxnSp macro="">
      <xdr:nvCxnSpPr>
        <xdr:cNvPr id="347" name="直線コネクタ 346"/>
        <xdr:cNvCxnSpPr/>
      </xdr:nvCxnSpPr>
      <xdr:spPr>
        <a:xfrm flipV="1">
          <a:off x="9639300" y="9324002"/>
          <a:ext cx="838200" cy="13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33675</xdr:rowOff>
    </xdr:from>
    <xdr:to>
      <xdr:col>50</xdr:col>
      <xdr:colOff>114300</xdr:colOff>
      <xdr:row>55</xdr:row>
      <xdr:rowOff>61496</xdr:rowOff>
    </xdr:to>
    <xdr:cxnSp macro="">
      <xdr:nvCxnSpPr>
        <xdr:cNvPr id="350" name="直線コネクタ 349"/>
        <xdr:cNvCxnSpPr/>
      </xdr:nvCxnSpPr>
      <xdr:spPr>
        <a:xfrm flipV="1">
          <a:off x="8750300" y="9463425"/>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47209</xdr:rowOff>
    </xdr:from>
    <xdr:to>
      <xdr:col>45</xdr:col>
      <xdr:colOff>177800</xdr:colOff>
      <xdr:row>55</xdr:row>
      <xdr:rowOff>61496</xdr:rowOff>
    </xdr:to>
    <xdr:cxnSp macro="">
      <xdr:nvCxnSpPr>
        <xdr:cNvPr id="353" name="直線コネクタ 352"/>
        <xdr:cNvCxnSpPr/>
      </xdr:nvCxnSpPr>
      <xdr:spPr>
        <a:xfrm>
          <a:off x="7861300" y="947695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127150</xdr:rowOff>
    </xdr:from>
    <xdr:to>
      <xdr:col>41</xdr:col>
      <xdr:colOff>50800</xdr:colOff>
      <xdr:row>55</xdr:row>
      <xdr:rowOff>47209</xdr:rowOff>
    </xdr:to>
    <xdr:cxnSp macro="">
      <xdr:nvCxnSpPr>
        <xdr:cNvPr id="356" name="直線コネクタ 355"/>
        <xdr:cNvCxnSpPr/>
      </xdr:nvCxnSpPr>
      <xdr:spPr>
        <a:xfrm>
          <a:off x="6972300" y="9042550"/>
          <a:ext cx="889000" cy="4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14902</xdr:rowOff>
    </xdr:from>
    <xdr:to>
      <xdr:col>55</xdr:col>
      <xdr:colOff>50800</xdr:colOff>
      <xdr:row>54</xdr:row>
      <xdr:rowOff>116502</xdr:rowOff>
    </xdr:to>
    <xdr:sp macro="" textlink="">
      <xdr:nvSpPr>
        <xdr:cNvPr id="366" name="楕円 365"/>
        <xdr:cNvSpPr/>
      </xdr:nvSpPr>
      <xdr:spPr>
        <a:xfrm>
          <a:off x="10426700" y="92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37779</xdr:rowOff>
    </xdr:from>
    <xdr:ext cx="534377" cy="259045"/>
    <xdr:sp macro="" textlink="">
      <xdr:nvSpPr>
        <xdr:cNvPr id="367" name="農林水産業費該当値テキスト"/>
        <xdr:cNvSpPr txBox="1"/>
      </xdr:nvSpPr>
      <xdr:spPr>
        <a:xfrm>
          <a:off x="10528300" y="91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154325</xdr:rowOff>
    </xdr:from>
    <xdr:to>
      <xdr:col>50</xdr:col>
      <xdr:colOff>165100</xdr:colOff>
      <xdr:row>55</xdr:row>
      <xdr:rowOff>84475</xdr:rowOff>
    </xdr:to>
    <xdr:sp macro="" textlink="">
      <xdr:nvSpPr>
        <xdr:cNvPr id="368" name="楕円 367"/>
        <xdr:cNvSpPr/>
      </xdr:nvSpPr>
      <xdr:spPr>
        <a:xfrm>
          <a:off x="9588500" y="94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101002</xdr:rowOff>
    </xdr:from>
    <xdr:ext cx="534377" cy="259045"/>
    <xdr:sp macro="" textlink="">
      <xdr:nvSpPr>
        <xdr:cNvPr id="369" name="テキスト ボックス 368"/>
        <xdr:cNvSpPr txBox="1"/>
      </xdr:nvSpPr>
      <xdr:spPr>
        <a:xfrm>
          <a:off x="9372111" y="918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10696</xdr:rowOff>
    </xdr:from>
    <xdr:to>
      <xdr:col>46</xdr:col>
      <xdr:colOff>38100</xdr:colOff>
      <xdr:row>55</xdr:row>
      <xdr:rowOff>112296</xdr:rowOff>
    </xdr:to>
    <xdr:sp macro="" textlink="">
      <xdr:nvSpPr>
        <xdr:cNvPr id="370" name="楕円 369"/>
        <xdr:cNvSpPr/>
      </xdr:nvSpPr>
      <xdr:spPr>
        <a:xfrm>
          <a:off x="8699500" y="94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128823</xdr:rowOff>
    </xdr:from>
    <xdr:ext cx="534377" cy="259045"/>
    <xdr:sp macro="" textlink="">
      <xdr:nvSpPr>
        <xdr:cNvPr id="371" name="テキスト ボックス 370"/>
        <xdr:cNvSpPr txBox="1"/>
      </xdr:nvSpPr>
      <xdr:spPr>
        <a:xfrm>
          <a:off x="8483111" y="921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167859</xdr:rowOff>
    </xdr:from>
    <xdr:to>
      <xdr:col>41</xdr:col>
      <xdr:colOff>101600</xdr:colOff>
      <xdr:row>55</xdr:row>
      <xdr:rowOff>98009</xdr:rowOff>
    </xdr:to>
    <xdr:sp macro="" textlink="">
      <xdr:nvSpPr>
        <xdr:cNvPr id="372" name="楕円 371"/>
        <xdr:cNvSpPr/>
      </xdr:nvSpPr>
      <xdr:spPr>
        <a:xfrm>
          <a:off x="7810500" y="94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114536</xdr:rowOff>
    </xdr:from>
    <xdr:ext cx="534377" cy="259045"/>
    <xdr:sp macro="" textlink="">
      <xdr:nvSpPr>
        <xdr:cNvPr id="373" name="テキスト ボックス 372"/>
        <xdr:cNvSpPr txBox="1"/>
      </xdr:nvSpPr>
      <xdr:spPr>
        <a:xfrm>
          <a:off x="7594111" y="920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76350</xdr:rowOff>
    </xdr:from>
    <xdr:to>
      <xdr:col>36</xdr:col>
      <xdr:colOff>165100</xdr:colOff>
      <xdr:row>53</xdr:row>
      <xdr:rowOff>6500</xdr:rowOff>
    </xdr:to>
    <xdr:sp macro="" textlink="">
      <xdr:nvSpPr>
        <xdr:cNvPr id="374" name="楕円 373"/>
        <xdr:cNvSpPr/>
      </xdr:nvSpPr>
      <xdr:spPr>
        <a:xfrm>
          <a:off x="6921500" y="89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23027</xdr:rowOff>
    </xdr:from>
    <xdr:ext cx="534377" cy="259045"/>
    <xdr:sp macro="" textlink="">
      <xdr:nvSpPr>
        <xdr:cNvPr id="375" name="テキスト ボックス 374"/>
        <xdr:cNvSpPr txBox="1"/>
      </xdr:nvSpPr>
      <xdr:spPr>
        <a:xfrm>
          <a:off x="6705111" y="87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76873</xdr:rowOff>
    </xdr:from>
    <xdr:to>
      <xdr:col>55</xdr:col>
      <xdr:colOff>0</xdr:colOff>
      <xdr:row>75</xdr:row>
      <xdr:rowOff>48679</xdr:rowOff>
    </xdr:to>
    <xdr:cxnSp macro="">
      <xdr:nvCxnSpPr>
        <xdr:cNvPr id="404" name="直線コネクタ 403"/>
        <xdr:cNvCxnSpPr/>
      </xdr:nvCxnSpPr>
      <xdr:spPr>
        <a:xfrm>
          <a:off x="9639300" y="12764173"/>
          <a:ext cx="8382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76873</xdr:rowOff>
    </xdr:from>
    <xdr:to>
      <xdr:col>50</xdr:col>
      <xdr:colOff>114300</xdr:colOff>
      <xdr:row>74</xdr:row>
      <xdr:rowOff>123584</xdr:rowOff>
    </xdr:to>
    <xdr:cxnSp macro="">
      <xdr:nvCxnSpPr>
        <xdr:cNvPr id="407" name="直線コネクタ 406"/>
        <xdr:cNvCxnSpPr/>
      </xdr:nvCxnSpPr>
      <xdr:spPr>
        <a:xfrm flipV="1">
          <a:off x="8750300" y="12764173"/>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52375</xdr:rowOff>
    </xdr:from>
    <xdr:to>
      <xdr:col>45</xdr:col>
      <xdr:colOff>177800</xdr:colOff>
      <xdr:row>74</xdr:row>
      <xdr:rowOff>123584</xdr:rowOff>
    </xdr:to>
    <xdr:cxnSp macro="">
      <xdr:nvCxnSpPr>
        <xdr:cNvPr id="410" name="直線コネクタ 409"/>
        <xdr:cNvCxnSpPr/>
      </xdr:nvCxnSpPr>
      <xdr:spPr>
        <a:xfrm>
          <a:off x="7861300" y="12739675"/>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52375</xdr:rowOff>
    </xdr:from>
    <xdr:to>
      <xdr:col>41</xdr:col>
      <xdr:colOff>50800</xdr:colOff>
      <xdr:row>75</xdr:row>
      <xdr:rowOff>117069</xdr:rowOff>
    </xdr:to>
    <xdr:cxnSp macro="">
      <xdr:nvCxnSpPr>
        <xdr:cNvPr id="413" name="直線コネクタ 412"/>
        <xdr:cNvCxnSpPr/>
      </xdr:nvCxnSpPr>
      <xdr:spPr>
        <a:xfrm flipV="1">
          <a:off x="6972300" y="12739675"/>
          <a:ext cx="889000" cy="2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169329</xdr:rowOff>
    </xdr:from>
    <xdr:to>
      <xdr:col>55</xdr:col>
      <xdr:colOff>50800</xdr:colOff>
      <xdr:row>75</xdr:row>
      <xdr:rowOff>99479</xdr:rowOff>
    </xdr:to>
    <xdr:sp macro="" textlink="">
      <xdr:nvSpPr>
        <xdr:cNvPr id="423" name="楕円 422"/>
        <xdr:cNvSpPr/>
      </xdr:nvSpPr>
      <xdr:spPr>
        <a:xfrm>
          <a:off x="10426700" y="128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20756</xdr:rowOff>
    </xdr:from>
    <xdr:ext cx="534377" cy="259045"/>
    <xdr:sp macro="" textlink="">
      <xdr:nvSpPr>
        <xdr:cNvPr id="424" name="商工費該当値テキスト"/>
        <xdr:cNvSpPr txBox="1"/>
      </xdr:nvSpPr>
      <xdr:spPr>
        <a:xfrm>
          <a:off x="10528300" y="1270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26073</xdr:rowOff>
    </xdr:from>
    <xdr:to>
      <xdr:col>50</xdr:col>
      <xdr:colOff>165100</xdr:colOff>
      <xdr:row>74</xdr:row>
      <xdr:rowOff>127673</xdr:rowOff>
    </xdr:to>
    <xdr:sp macro="" textlink="">
      <xdr:nvSpPr>
        <xdr:cNvPr id="425" name="楕円 424"/>
        <xdr:cNvSpPr/>
      </xdr:nvSpPr>
      <xdr:spPr>
        <a:xfrm>
          <a:off x="9588500" y="127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144200</xdr:rowOff>
    </xdr:from>
    <xdr:ext cx="534377" cy="259045"/>
    <xdr:sp macro="" textlink="">
      <xdr:nvSpPr>
        <xdr:cNvPr id="426" name="テキスト ボックス 425"/>
        <xdr:cNvSpPr txBox="1"/>
      </xdr:nvSpPr>
      <xdr:spPr>
        <a:xfrm>
          <a:off x="9372111" y="124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72784</xdr:rowOff>
    </xdr:from>
    <xdr:to>
      <xdr:col>46</xdr:col>
      <xdr:colOff>38100</xdr:colOff>
      <xdr:row>75</xdr:row>
      <xdr:rowOff>2934</xdr:rowOff>
    </xdr:to>
    <xdr:sp macro="" textlink="">
      <xdr:nvSpPr>
        <xdr:cNvPr id="427" name="楕円 426"/>
        <xdr:cNvSpPr/>
      </xdr:nvSpPr>
      <xdr:spPr>
        <a:xfrm>
          <a:off x="8699500" y="127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19461</xdr:rowOff>
    </xdr:from>
    <xdr:ext cx="534377" cy="259045"/>
    <xdr:sp macro="" textlink="">
      <xdr:nvSpPr>
        <xdr:cNvPr id="428" name="テキスト ボックス 427"/>
        <xdr:cNvSpPr txBox="1"/>
      </xdr:nvSpPr>
      <xdr:spPr>
        <a:xfrm>
          <a:off x="8483111" y="1253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1575</xdr:rowOff>
    </xdr:from>
    <xdr:to>
      <xdr:col>41</xdr:col>
      <xdr:colOff>101600</xdr:colOff>
      <xdr:row>74</xdr:row>
      <xdr:rowOff>103175</xdr:rowOff>
    </xdr:to>
    <xdr:sp macro="" textlink="">
      <xdr:nvSpPr>
        <xdr:cNvPr id="429" name="楕円 428"/>
        <xdr:cNvSpPr/>
      </xdr:nvSpPr>
      <xdr:spPr>
        <a:xfrm>
          <a:off x="7810500" y="126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119702</xdr:rowOff>
    </xdr:from>
    <xdr:ext cx="534377" cy="259045"/>
    <xdr:sp macro="" textlink="">
      <xdr:nvSpPr>
        <xdr:cNvPr id="430" name="テキスト ボックス 429"/>
        <xdr:cNvSpPr txBox="1"/>
      </xdr:nvSpPr>
      <xdr:spPr>
        <a:xfrm>
          <a:off x="7594111" y="1246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66269</xdr:rowOff>
    </xdr:from>
    <xdr:to>
      <xdr:col>36</xdr:col>
      <xdr:colOff>165100</xdr:colOff>
      <xdr:row>75</xdr:row>
      <xdr:rowOff>167869</xdr:rowOff>
    </xdr:to>
    <xdr:sp macro="" textlink="">
      <xdr:nvSpPr>
        <xdr:cNvPr id="431" name="楕円 430"/>
        <xdr:cNvSpPr/>
      </xdr:nvSpPr>
      <xdr:spPr>
        <a:xfrm>
          <a:off x="6921500" y="129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12946</xdr:rowOff>
    </xdr:from>
    <xdr:ext cx="534377" cy="259045"/>
    <xdr:sp macro="" textlink="">
      <xdr:nvSpPr>
        <xdr:cNvPr id="432" name="テキスト ボックス 431"/>
        <xdr:cNvSpPr txBox="1"/>
      </xdr:nvSpPr>
      <xdr:spPr>
        <a:xfrm>
          <a:off x="6705111" y="127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31984</xdr:rowOff>
    </xdr:from>
    <xdr:to>
      <xdr:col>55</xdr:col>
      <xdr:colOff>0</xdr:colOff>
      <xdr:row>92</xdr:row>
      <xdr:rowOff>51050</xdr:rowOff>
    </xdr:to>
    <xdr:cxnSp macro="">
      <xdr:nvCxnSpPr>
        <xdr:cNvPr id="460" name="直線コネクタ 459"/>
        <xdr:cNvCxnSpPr/>
      </xdr:nvCxnSpPr>
      <xdr:spPr>
        <a:xfrm>
          <a:off x="9639300" y="15805384"/>
          <a:ext cx="8382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31984</xdr:rowOff>
    </xdr:from>
    <xdr:to>
      <xdr:col>50</xdr:col>
      <xdr:colOff>114300</xdr:colOff>
      <xdr:row>92</xdr:row>
      <xdr:rowOff>127287</xdr:rowOff>
    </xdr:to>
    <xdr:cxnSp macro="">
      <xdr:nvCxnSpPr>
        <xdr:cNvPr id="463" name="直線コネクタ 462"/>
        <xdr:cNvCxnSpPr/>
      </xdr:nvCxnSpPr>
      <xdr:spPr>
        <a:xfrm flipV="1">
          <a:off x="8750300" y="15805384"/>
          <a:ext cx="889000" cy="9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127287</xdr:rowOff>
    </xdr:from>
    <xdr:to>
      <xdr:col>45</xdr:col>
      <xdr:colOff>177800</xdr:colOff>
      <xdr:row>93</xdr:row>
      <xdr:rowOff>166949</xdr:rowOff>
    </xdr:to>
    <xdr:cxnSp macro="">
      <xdr:nvCxnSpPr>
        <xdr:cNvPr id="466" name="直線コネクタ 465"/>
        <xdr:cNvCxnSpPr/>
      </xdr:nvCxnSpPr>
      <xdr:spPr>
        <a:xfrm flipV="1">
          <a:off x="7861300" y="15900687"/>
          <a:ext cx="889000" cy="2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18588</xdr:rowOff>
    </xdr:from>
    <xdr:to>
      <xdr:col>41</xdr:col>
      <xdr:colOff>50800</xdr:colOff>
      <xdr:row>93</xdr:row>
      <xdr:rowOff>166949</xdr:rowOff>
    </xdr:to>
    <xdr:cxnSp macro="">
      <xdr:nvCxnSpPr>
        <xdr:cNvPr id="469" name="直線コネクタ 468"/>
        <xdr:cNvCxnSpPr/>
      </xdr:nvCxnSpPr>
      <xdr:spPr>
        <a:xfrm>
          <a:off x="6972300" y="15963438"/>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250</xdr:rowOff>
    </xdr:from>
    <xdr:to>
      <xdr:col>55</xdr:col>
      <xdr:colOff>50800</xdr:colOff>
      <xdr:row>92</xdr:row>
      <xdr:rowOff>101850</xdr:rowOff>
    </xdr:to>
    <xdr:sp macro="" textlink="">
      <xdr:nvSpPr>
        <xdr:cNvPr id="479" name="楕円 478"/>
        <xdr:cNvSpPr/>
      </xdr:nvSpPr>
      <xdr:spPr>
        <a:xfrm>
          <a:off x="10426700" y="157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23127</xdr:rowOff>
    </xdr:from>
    <xdr:ext cx="534377" cy="259045"/>
    <xdr:sp macro="" textlink="">
      <xdr:nvSpPr>
        <xdr:cNvPr id="480" name="土木費該当値テキスト"/>
        <xdr:cNvSpPr txBox="1"/>
      </xdr:nvSpPr>
      <xdr:spPr>
        <a:xfrm>
          <a:off x="10528300" y="1562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152634</xdr:rowOff>
    </xdr:from>
    <xdr:to>
      <xdr:col>50</xdr:col>
      <xdr:colOff>165100</xdr:colOff>
      <xdr:row>92</xdr:row>
      <xdr:rowOff>82784</xdr:rowOff>
    </xdr:to>
    <xdr:sp macro="" textlink="">
      <xdr:nvSpPr>
        <xdr:cNvPr id="481" name="楕円 480"/>
        <xdr:cNvSpPr/>
      </xdr:nvSpPr>
      <xdr:spPr>
        <a:xfrm>
          <a:off x="9588500" y="157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99311</xdr:rowOff>
    </xdr:from>
    <xdr:ext cx="534377" cy="259045"/>
    <xdr:sp macro="" textlink="">
      <xdr:nvSpPr>
        <xdr:cNvPr id="482" name="テキスト ボックス 481"/>
        <xdr:cNvSpPr txBox="1"/>
      </xdr:nvSpPr>
      <xdr:spPr>
        <a:xfrm>
          <a:off x="9372111" y="155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76487</xdr:rowOff>
    </xdr:from>
    <xdr:to>
      <xdr:col>46</xdr:col>
      <xdr:colOff>38100</xdr:colOff>
      <xdr:row>93</xdr:row>
      <xdr:rowOff>6637</xdr:rowOff>
    </xdr:to>
    <xdr:sp macro="" textlink="">
      <xdr:nvSpPr>
        <xdr:cNvPr id="483" name="楕円 482"/>
        <xdr:cNvSpPr/>
      </xdr:nvSpPr>
      <xdr:spPr>
        <a:xfrm>
          <a:off x="8699500" y="158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23164</xdr:rowOff>
    </xdr:from>
    <xdr:ext cx="534377" cy="259045"/>
    <xdr:sp macro="" textlink="">
      <xdr:nvSpPr>
        <xdr:cNvPr id="484" name="テキスト ボックス 483"/>
        <xdr:cNvSpPr txBox="1"/>
      </xdr:nvSpPr>
      <xdr:spPr>
        <a:xfrm>
          <a:off x="8483111" y="1562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116149</xdr:rowOff>
    </xdr:from>
    <xdr:to>
      <xdr:col>41</xdr:col>
      <xdr:colOff>101600</xdr:colOff>
      <xdr:row>94</xdr:row>
      <xdr:rowOff>46299</xdr:rowOff>
    </xdr:to>
    <xdr:sp macro="" textlink="">
      <xdr:nvSpPr>
        <xdr:cNvPr id="485" name="楕円 484"/>
        <xdr:cNvSpPr/>
      </xdr:nvSpPr>
      <xdr:spPr>
        <a:xfrm>
          <a:off x="7810500" y="16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62826</xdr:rowOff>
    </xdr:from>
    <xdr:ext cx="534377" cy="259045"/>
    <xdr:sp macro="" textlink="">
      <xdr:nvSpPr>
        <xdr:cNvPr id="486" name="テキスト ボックス 485"/>
        <xdr:cNvSpPr txBox="1"/>
      </xdr:nvSpPr>
      <xdr:spPr>
        <a:xfrm>
          <a:off x="7594111" y="1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139238</xdr:rowOff>
    </xdr:from>
    <xdr:to>
      <xdr:col>36</xdr:col>
      <xdr:colOff>165100</xdr:colOff>
      <xdr:row>93</xdr:row>
      <xdr:rowOff>69388</xdr:rowOff>
    </xdr:to>
    <xdr:sp macro="" textlink="">
      <xdr:nvSpPr>
        <xdr:cNvPr id="487" name="楕円 486"/>
        <xdr:cNvSpPr/>
      </xdr:nvSpPr>
      <xdr:spPr>
        <a:xfrm>
          <a:off x="6921500" y="159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85915</xdr:rowOff>
    </xdr:from>
    <xdr:ext cx="534377" cy="259045"/>
    <xdr:sp macro="" textlink="">
      <xdr:nvSpPr>
        <xdr:cNvPr id="488" name="テキスト ボックス 487"/>
        <xdr:cNvSpPr txBox="1"/>
      </xdr:nvSpPr>
      <xdr:spPr>
        <a:xfrm>
          <a:off x="6705111" y="1568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124475</xdr:rowOff>
    </xdr:from>
    <xdr:to>
      <xdr:col>85</xdr:col>
      <xdr:colOff>127000</xdr:colOff>
      <xdr:row>36</xdr:row>
      <xdr:rowOff>34132</xdr:rowOff>
    </xdr:to>
    <xdr:cxnSp macro="">
      <xdr:nvCxnSpPr>
        <xdr:cNvPr id="516" name="直線コネクタ 515"/>
        <xdr:cNvCxnSpPr/>
      </xdr:nvCxnSpPr>
      <xdr:spPr>
        <a:xfrm>
          <a:off x="15481300" y="5610875"/>
          <a:ext cx="838200" cy="5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124475</xdr:rowOff>
    </xdr:from>
    <xdr:to>
      <xdr:col>81</xdr:col>
      <xdr:colOff>50800</xdr:colOff>
      <xdr:row>35</xdr:row>
      <xdr:rowOff>140934</xdr:rowOff>
    </xdr:to>
    <xdr:cxnSp macro="">
      <xdr:nvCxnSpPr>
        <xdr:cNvPr id="519" name="直線コネクタ 518"/>
        <xdr:cNvCxnSpPr/>
      </xdr:nvCxnSpPr>
      <xdr:spPr>
        <a:xfrm flipV="1">
          <a:off x="14592300" y="5610875"/>
          <a:ext cx="889000" cy="5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140934</xdr:rowOff>
    </xdr:from>
    <xdr:to>
      <xdr:col>76</xdr:col>
      <xdr:colOff>114300</xdr:colOff>
      <xdr:row>36</xdr:row>
      <xdr:rowOff>81544</xdr:rowOff>
    </xdr:to>
    <xdr:cxnSp macro="">
      <xdr:nvCxnSpPr>
        <xdr:cNvPr id="522" name="直線コネクタ 521"/>
        <xdr:cNvCxnSpPr/>
      </xdr:nvCxnSpPr>
      <xdr:spPr>
        <a:xfrm flipV="1">
          <a:off x="13703300" y="6141684"/>
          <a:ext cx="889000" cy="1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81544</xdr:rowOff>
    </xdr:from>
    <xdr:to>
      <xdr:col>71</xdr:col>
      <xdr:colOff>177800</xdr:colOff>
      <xdr:row>36</xdr:row>
      <xdr:rowOff>93751</xdr:rowOff>
    </xdr:to>
    <xdr:cxnSp macro="">
      <xdr:nvCxnSpPr>
        <xdr:cNvPr id="525" name="直線コネクタ 524"/>
        <xdr:cNvCxnSpPr/>
      </xdr:nvCxnSpPr>
      <xdr:spPr>
        <a:xfrm flipV="1">
          <a:off x="12814300" y="6253744"/>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154782</xdr:rowOff>
    </xdr:from>
    <xdr:to>
      <xdr:col>85</xdr:col>
      <xdr:colOff>177800</xdr:colOff>
      <xdr:row>36</xdr:row>
      <xdr:rowOff>84932</xdr:rowOff>
    </xdr:to>
    <xdr:sp macro="" textlink="">
      <xdr:nvSpPr>
        <xdr:cNvPr id="535" name="楕円 534"/>
        <xdr:cNvSpPr/>
      </xdr:nvSpPr>
      <xdr:spPr>
        <a:xfrm>
          <a:off x="16268700" y="61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6209</xdr:rowOff>
    </xdr:from>
    <xdr:ext cx="534377" cy="259045"/>
    <xdr:sp macro="" textlink="">
      <xdr:nvSpPr>
        <xdr:cNvPr id="536" name="消防費該当値テキスト"/>
        <xdr:cNvSpPr txBox="1"/>
      </xdr:nvSpPr>
      <xdr:spPr>
        <a:xfrm>
          <a:off x="16370300" y="60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73675</xdr:rowOff>
    </xdr:from>
    <xdr:to>
      <xdr:col>81</xdr:col>
      <xdr:colOff>101600</xdr:colOff>
      <xdr:row>33</xdr:row>
      <xdr:rowOff>3825</xdr:rowOff>
    </xdr:to>
    <xdr:sp macro="" textlink="">
      <xdr:nvSpPr>
        <xdr:cNvPr id="537" name="楕円 536"/>
        <xdr:cNvSpPr/>
      </xdr:nvSpPr>
      <xdr:spPr>
        <a:xfrm>
          <a:off x="15430500" y="55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20352</xdr:rowOff>
    </xdr:from>
    <xdr:ext cx="534377" cy="259045"/>
    <xdr:sp macro="" textlink="">
      <xdr:nvSpPr>
        <xdr:cNvPr id="538" name="テキスト ボックス 537"/>
        <xdr:cNvSpPr txBox="1"/>
      </xdr:nvSpPr>
      <xdr:spPr>
        <a:xfrm>
          <a:off x="15214111" y="5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90134</xdr:rowOff>
    </xdr:from>
    <xdr:to>
      <xdr:col>76</xdr:col>
      <xdr:colOff>165100</xdr:colOff>
      <xdr:row>36</xdr:row>
      <xdr:rowOff>20284</xdr:rowOff>
    </xdr:to>
    <xdr:sp macro="" textlink="">
      <xdr:nvSpPr>
        <xdr:cNvPr id="539" name="楕円 538"/>
        <xdr:cNvSpPr/>
      </xdr:nvSpPr>
      <xdr:spPr>
        <a:xfrm>
          <a:off x="14541500" y="60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36811</xdr:rowOff>
    </xdr:from>
    <xdr:ext cx="534377" cy="259045"/>
    <xdr:sp macro="" textlink="">
      <xdr:nvSpPr>
        <xdr:cNvPr id="540" name="テキスト ボックス 539"/>
        <xdr:cNvSpPr txBox="1"/>
      </xdr:nvSpPr>
      <xdr:spPr>
        <a:xfrm>
          <a:off x="14325111" y="586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30744</xdr:rowOff>
    </xdr:from>
    <xdr:to>
      <xdr:col>72</xdr:col>
      <xdr:colOff>38100</xdr:colOff>
      <xdr:row>36</xdr:row>
      <xdr:rowOff>132344</xdr:rowOff>
    </xdr:to>
    <xdr:sp macro="" textlink="">
      <xdr:nvSpPr>
        <xdr:cNvPr id="541" name="楕円 540"/>
        <xdr:cNvSpPr/>
      </xdr:nvSpPr>
      <xdr:spPr>
        <a:xfrm>
          <a:off x="13652500" y="62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123471</xdr:rowOff>
    </xdr:from>
    <xdr:ext cx="534377" cy="259045"/>
    <xdr:sp macro="" textlink="">
      <xdr:nvSpPr>
        <xdr:cNvPr id="542" name="テキスト ボックス 541"/>
        <xdr:cNvSpPr txBox="1"/>
      </xdr:nvSpPr>
      <xdr:spPr>
        <a:xfrm>
          <a:off x="13436111" y="62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42951</xdr:rowOff>
    </xdr:from>
    <xdr:to>
      <xdr:col>67</xdr:col>
      <xdr:colOff>101600</xdr:colOff>
      <xdr:row>36</xdr:row>
      <xdr:rowOff>144551</xdr:rowOff>
    </xdr:to>
    <xdr:sp macro="" textlink="">
      <xdr:nvSpPr>
        <xdr:cNvPr id="543" name="楕円 542"/>
        <xdr:cNvSpPr/>
      </xdr:nvSpPr>
      <xdr:spPr>
        <a:xfrm>
          <a:off x="12763500" y="62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135678</xdr:rowOff>
    </xdr:from>
    <xdr:ext cx="534377" cy="259045"/>
    <xdr:sp macro="" textlink="">
      <xdr:nvSpPr>
        <xdr:cNvPr id="544" name="テキスト ボックス 543"/>
        <xdr:cNvSpPr txBox="1"/>
      </xdr:nvSpPr>
      <xdr:spPr>
        <a:xfrm>
          <a:off x="12547111" y="630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97327</xdr:rowOff>
    </xdr:from>
    <xdr:to>
      <xdr:col>85</xdr:col>
      <xdr:colOff>127000</xdr:colOff>
      <xdr:row>54</xdr:row>
      <xdr:rowOff>160992</xdr:rowOff>
    </xdr:to>
    <xdr:cxnSp macro="">
      <xdr:nvCxnSpPr>
        <xdr:cNvPr id="576" name="直線コネクタ 575"/>
        <xdr:cNvCxnSpPr/>
      </xdr:nvCxnSpPr>
      <xdr:spPr>
        <a:xfrm flipV="1">
          <a:off x="15481300" y="9184177"/>
          <a:ext cx="838200" cy="23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160992</xdr:rowOff>
    </xdr:from>
    <xdr:to>
      <xdr:col>81</xdr:col>
      <xdr:colOff>50800</xdr:colOff>
      <xdr:row>55</xdr:row>
      <xdr:rowOff>29139</xdr:rowOff>
    </xdr:to>
    <xdr:cxnSp macro="">
      <xdr:nvCxnSpPr>
        <xdr:cNvPr id="579" name="直線コネクタ 578"/>
        <xdr:cNvCxnSpPr/>
      </xdr:nvCxnSpPr>
      <xdr:spPr>
        <a:xfrm flipV="1">
          <a:off x="14592300" y="9419292"/>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29139</xdr:rowOff>
    </xdr:from>
    <xdr:to>
      <xdr:col>76</xdr:col>
      <xdr:colOff>114300</xdr:colOff>
      <xdr:row>55</xdr:row>
      <xdr:rowOff>66222</xdr:rowOff>
    </xdr:to>
    <xdr:cxnSp macro="">
      <xdr:nvCxnSpPr>
        <xdr:cNvPr id="582" name="直線コネクタ 581"/>
        <xdr:cNvCxnSpPr/>
      </xdr:nvCxnSpPr>
      <xdr:spPr>
        <a:xfrm flipV="1">
          <a:off x="13703300" y="9458889"/>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4728</xdr:rowOff>
    </xdr:from>
    <xdr:to>
      <xdr:col>71</xdr:col>
      <xdr:colOff>177800</xdr:colOff>
      <xdr:row>55</xdr:row>
      <xdr:rowOff>66222</xdr:rowOff>
    </xdr:to>
    <xdr:cxnSp macro="">
      <xdr:nvCxnSpPr>
        <xdr:cNvPr id="585" name="直線コネクタ 584"/>
        <xdr:cNvCxnSpPr/>
      </xdr:nvCxnSpPr>
      <xdr:spPr>
        <a:xfrm>
          <a:off x="12814300" y="9434478"/>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46527</xdr:rowOff>
    </xdr:from>
    <xdr:to>
      <xdr:col>85</xdr:col>
      <xdr:colOff>177800</xdr:colOff>
      <xdr:row>53</xdr:row>
      <xdr:rowOff>148127</xdr:rowOff>
    </xdr:to>
    <xdr:sp macro="" textlink="">
      <xdr:nvSpPr>
        <xdr:cNvPr id="595" name="楕円 594"/>
        <xdr:cNvSpPr/>
      </xdr:nvSpPr>
      <xdr:spPr>
        <a:xfrm>
          <a:off x="16268700" y="91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69404</xdr:rowOff>
    </xdr:from>
    <xdr:ext cx="534377" cy="259045"/>
    <xdr:sp macro="" textlink="">
      <xdr:nvSpPr>
        <xdr:cNvPr id="596" name="教育費該当値テキスト"/>
        <xdr:cNvSpPr txBox="1"/>
      </xdr:nvSpPr>
      <xdr:spPr>
        <a:xfrm>
          <a:off x="16370300" y="89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110192</xdr:rowOff>
    </xdr:from>
    <xdr:to>
      <xdr:col>81</xdr:col>
      <xdr:colOff>101600</xdr:colOff>
      <xdr:row>55</xdr:row>
      <xdr:rowOff>40342</xdr:rowOff>
    </xdr:to>
    <xdr:sp macro="" textlink="">
      <xdr:nvSpPr>
        <xdr:cNvPr id="597" name="楕円 596"/>
        <xdr:cNvSpPr/>
      </xdr:nvSpPr>
      <xdr:spPr>
        <a:xfrm>
          <a:off x="15430500" y="93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56869</xdr:rowOff>
    </xdr:from>
    <xdr:ext cx="534377" cy="259045"/>
    <xdr:sp macro="" textlink="">
      <xdr:nvSpPr>
        <xdr:cNvPr id="598" name="テキスト ボックス 597"/>
        <xdr:cNvSpPr txBox="1"/>
      </xdr:nvSpPr>
      <xdr:spPr>
        <a:xfrm>
          <a:off x="15214111" y="914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149789</xdr:rowOff>
    </xdr:from>
    <xdr:to>
      <xdr:col>76</xdr:col>
      <xdr:colOff>165100</xdr:colOff>
      <xdr:row>55</xdr:row>
      <xdr:rowOff>79939</xdr:rowOff>
    </xdr:to>
    <xdr:sp macro="" textlink="">
      <xdr:nvSpPr>
        <xdr:cNvPr id="599" name="楕円 598"/>
        <xdr:cNvSpPr/>
      </xdr:nvSpPr>
      <xdr:spPr>
        <a:xfrm>
          <a:off x="14541500" y="94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96466</xdr:rowOff>
    </xdr:from>
    <xdr:ext cx="534377" cy="259045"/>
    <xdr:sp macro="" textlink="">
      <xdr:nvSpPr>
        <xdr:cNvPr id="600" name="テキスト ボックス 599"/>
        <xdr:cNvSpPr txBox="1"/>
      </xdr:nvSpPr>
      <xdr:spPr>
        <a:xfrm>
          <a:off x="14325111" y="91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15422</xdr:rowOff>
    </xdr:from>
    <xdr:to>
      <xdr:col>72</xdr:col>
      <xdr:colOff>38100</xdr:colOff>
      <xdr:row>55</xdr:row>
      <xdr:rowOff>117022</xdr:rowOff>
    </xdr:to>
    <xdr:sp macro="" textlink="">
      <xdr:nvSpPr>
        <xdr:cNvPr id="601" name="楕円 600"/>
        <xdr:cNvSpPr/>
      </xdr:nvSpPr>
      <xdr:spPr>
        <a:xfrm>
          <a:off x="13652500" y="94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133549</xdr:rowOff>
    </xdr:from>
    <xdr:ext cx="534377" cy="259045"/>
    <xdr:sp macro="" textlink="">
      <xdr:nvSpPr>
        <xdr:cNvPr id="602" name="テキスト ボックス 601"/>
        <xdr:cNvSpPr txBox="1"/>
      </xdr:nvSpPr>
      <xdr:spPr>
        <a:xfrm>
          <a:off x="13436111" y="92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125378</xdr:rowOff>
    </xdr:from>
    <xdr:to>
      <xdr:col>67</xdr:col>
      <xdr:colOff>101600</xdr:colOff>
      <xdr:row>55</xdr:row>
      <xdr:rowOff>55528</xdr:rowOff>
    </xdr:to>
    <xdr:sp macro="" textlink="">
      <xdr:nvSpPr>
        <xdr:cNvPr id="603" name="楕円 602"/>
        <xdr:cNvSpPr/>
      </xdr:nvSpPr>
      <xdr:spPr>
        <a:xfrm>
          <a:off x="12763500" y="93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72055</xdr:rowOff>
    </xdr:from>
    <xdr:ext cx="534377" cy="259045"/>
    <xdr:sp macro="" textlink="">
      <xdr:nvSpPr>
        <xdr:cNvPr id="604" name="テキスト ボックス 603"/>
        <xdr:cNvSpPr txBox="1"/>
      </xdr:nvSpPr>
      <xdr:spPr>
        <a:xfrm>
          <a:off x="12547111" y="91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6220</xdr:rowOff>
    </xdr:from>
    <xdr:to>
      <xdr:col>85</xdr:col>
      <xdr:colOff>127000</xdr:colOff>
      <xdr:row>78</xdr:row>
      <xdr:rowOff>130876</xdr:rowOff>
    </xdr:to>
    <xdr:cxnSp macro="">
      <xdr:nvCxnSpPr>
        <xdr:cNvPr id="631" name="直線コネクタ 630"/>
        <xdr:cNvCxnSpPr/>
      </xdr:nvCxnSpPr>
      <xdr:spPr>
        <a:xfrm flipV="1">
          <a:off x="15481300" y="13379320"/>
          <a:ext cx="838200" cy="1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2" name="災害復旧費平均値テキスト"/>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108930</xdr:rowOff>
    </xdr:from>
    <xdr:to>
      <xdr:col>81</xdr:col>
      <xdr:colOff>50800</xdr:colOff>
      <xdr:row>78</xdr:row>
      <xdr:rowOff>130876</xdr:rowOff>
    </xdr:to>
    <xdr:cxnSp macro="">
      <xdr:nvCxnSpPr>
        <xdr:cNvPr id="634" name="直線コネクタ 633"/>
        <xdr:cNvCxnSpPr/>
      </xdr:nvCxnSpPr>
      <xdr:spPr>
        <a:xfrm>
          <a:off x="14592300" y="1348203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48099</xdr:rowOff>
    </xdr:from>
    <xdr:to>
      <xdr:col>76</xdr:col>
      <xdr:colOff>114300</xdr:colOff>
      <xdr:row>78</xdr:row>
      <xdr:rowOff>108930</xdr:rowOff>
    </xdr:to>
    <xdr:cxnSp macro="">
      <xdr:nvCxnSpPr>
        <xdr:cNvPr id="637" name="直線コネクタ 636"/>
        <xdr:cNvCxnSpPr/>
      </xdr:nvCxnSpPr>
      <xdr:spPr>
        <a:xfrm>
          <a:off x="13703300" y="13249749"/>
          <a:ext cx="889000" cy="2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48099</xdr:rowOff>
    </xdr:from>
    <xdr:to>
      <xdr:col>71</xdr:col>
      <xdr:colOff>177800</xdr:colOff>
      <xdr:row>77</xdr:row>
      <xdr:rowOff>125344</xdr:rowOff>
    </xdr:to>
    <xdr:cxnSp macro="">
      <xdr:nvCxnSpPr>
        <xdr:cNvPr id="640" name="直線コネクタ 639"/>
        <xdr:cNvCxnSpPr/>
      </xdr:nvCxnSpPr>
      <xdr:spPr>
        <a:xfrm flipV="1">
          <a:off x="12814300" y="13249749"/>
          <a:ext cx="889000" cy="7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151544</xdr:rowOff>
    </xdr:from>
    <xdr:ext cx="469744" cy="259045"/>
    <xdr:sp macro="" textlink="">
      <xdr:nvSpPr>
        <xdr:cNvPr id="642" name="テキスト ボックス 641"/>
        <xdr:cNvSpPr txBox="1"/>
      </xdr:nvSpPr>
      <xdr:spPr>
        <a:xfrm>
          <a:off x="13468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4" name="テキスト ボックス 643"/>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126870</xdr:rowOff>
    </xdr:from>
    <xdr:to>
      <xdr:col>85</xdr:col>
      <xdr:colOff>177800</xdr:colOff>
      <xdr:row>78</xdr:row>
      <xdr:rowOff>57020</xdr:rowOff>
    </xdr:to>
    <xdr:sp macro="" textlink="">
      <xdr:nvSpPr>
        <xdr:cNvPr id="650" name="楕円 649"/>
        <xdr:cNvSpPr/>
      </xdr:nvSpPr>
      <xdr:spPr>
        <a:xfrm>
          <a:off x="16268700" y="133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149747</xdr:rowOff>
    </xdr:from>
    <xdr:ext cx="469744" cy="259045"/>
    <xdr:sp macro="" textlink="">
      <xdr:nvSpPr>
        <xdr:cNvPr id="651" name="災害復旧費該当値テキスト"/>
        <xdr:cNvSpPr txBox="1"/>
      </xdr:nvSpPr>
      <xdr:spPr>
        <a:xfrm>
          <a:off x="16370300" y="131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80076</xdr:rowOff>
    </xdr:from>
    <xdr:to>
      <xdr:col>81</xdr:col>
      <xdr:colOff>101600</xdr:colOff>
      <xdr:row>79</xdr:row>
      <xdr:rowOff>10226</xdr:rowOff>
    </xdr:to>
    <xdr:sp macro="" textlink="">
      <xdr:nvSpPr>
        <xdr:cNvPr id="652" name="楕円 651"/>
        <xdr:cNvSpPr/>
      </xdr:nvSpPr>
      <xdr:spPr>
        <a:xfrm>
          <a:off x="15430500" y="134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1353</xdr:rowOff>
    </xdr:from>
    <xdr:ext cx="378565" cy="259045"/>
    <xdr:sp macro="" textlink="">
      <xdr:nvSpPr>
        <xdr:cNvPr id="653" name="テキスト ボックス 652"/>
        <xdr:cNvSpPr txBox="1"/>
      </xdr:nvSpPr>
      <xdr:spPr>
        <a:xfrm>
          <a:off x="15292017" y="13545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58130</xdr:rowOff>
    </xdr:from>
    <xdr:to>
      <xdr:col>76</xdr:col>
      <xdr:colOff>165100</xdr:colOff>
      <xdr:row>78</xdr:row>
      <xdr:rowOff>159730</xdr:rowOff>
    </xdr:to>
    <xdr:sp macro="" textlink="">
      <xdr:nvSpPr>
        <xdr:cNvPr id="654" name="楕円 653"/>
        <xdr:cNvSpPr/>
      </xdr:nvSpPr>
      <xdr:spPr>
        <a:xfrm>
          <a:off x="14541500" y="134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150857</xdr:rowOff>
    </xdr:from>
    <xdr:ext cx="469744" cy="259045"/>
    <xdr:sp macro="" textlink="">
      <xdr:nvSpPr>
        <xdr:cNvPr id="655" name="テキスト ボックス 654"/>
        <xdr:cNvSpPr txBox="1"/>
      </xdr:nvSpPr>
      <xdr:spPr>
        <a:xfrm>
          <a:off x="14357428" y="135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168749</xdr:rowOff>
    </xdr:from>
    <xdr:to>
      <xdr:col>72</xdr:col>
      <xdr:colOff>38100</xdr:colOff>
      <xdr:row>77</xdr:row>
      <xdr:rowOff>98899</xdr:rowOff>
    </xdr:to>
    <xdr:sp macro="" textlink="">
      <xdr:nvSpPr>
        <xdr:cNvPr id="656" name="楕円 655"/>
        <xdr:cNvSpPr/>
      </xdr:nvSpPr>
      <xdr:spPr>
        <a:xfrm>
          <a:off x="13652500" y="131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115426</xdr:rowOff>
    </xdr:from>
    <xdr:ext cx="534377" cy="259045"/>
    <xdr:sp macro="" textlink="">
      <xdr:nvSpPr>
        <xdr:cNvPr id="657" name="テキスト ボックス 656"/>
        <xdr:cNvSpPr txBox="1"/>
      </xdr:nvSpPr>
      <xdr:spPr>
        <a:xfrm>
          <a:off x="13436111" y="1297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74544</xdr:rowOff>
    </xdr:from>
    <xdr:to>
      <xdr:col>67</xdr:col>
      <xdr:colOff>101600</xdr:colOff>
      <xdr:row>78</xdr:row>
      <xdr:rowOff>4694</xdr:rowOff>
    </xdr:to>
    <xdr:sp macro="" textlink="">
      <xdr:nvSpPr>
        <xdr:cNvPr id="658" name="楕円 657"/>
        <xdr:cNvSpPr/>
      </xdr:nvSpPr>
      <xdr:spPr>
        <a:xfrm>
          <a:off x="12763500" y="132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21221</xdr:rowOff>
    </xdr:from>
    <xdr:ext cx="469744" cy="259045"/>
    <xdr:sp macro="" textlink="">
      <xdr:nvSpPr>
        <xdr:cNvPr id="659" name="テキスト ボックス 658"/>
        <xdr:cNvSpPr txBox="1"/>
      </xdr:nvSpPr>
      <xdr:spPr>
        <a:xfrm>
          <a:off x="12579428" y="1305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39745</xdr:rowOff>
    </xdr:from>
    <xdr:to>
      <xdr:col>85</xdr:col>
      <xdr:colOff>127000</xdr:colOff>
      <xdr:row>91</xdr:row>
      <xdr:rowOff>63309</xdr:rowOff>
    </xdr:to>
    <xdr:cxnSp macro="">
      <xdr:nvCxnSpPr>
        <xdr:cNvPr id="688" name="直線コネクタ 687"/>
        <xdr:cNvCxnSpPr/>
      </xdr:nvCxnSpPr>
      <xdr:spPr>
        <a:xfrm>
          <a:off x="15481300" y="15641695"/>
          <a:ext cx="8382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39745</xdr:rowOff>
    </xdr:from>
    <xdr:to>
      <xdr:col>81</xdr:col>
      <xdr:colOff>50800</xdr:colOff>
      <xdr:row>91</xdr:row>
      <xdr:rowOff>51708</xdr:rowOff>
    </xdr:to>
    <xdr:cxnSp macro="">
      <xdr:nvCxnSpPr>
        <xdr:cNvPr id="691" name="直線コネクタ 690"/>
        <xdr:cNvCxnSpPr/>
      </xdr:nvCxnSpPr>
      <xdr:spPr>
        <a:xfrm flipV="1">
          <a:off x="14592300" y="1564169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48698</xdr:rowOff>
    </xdr:from>
    <xdr:to>
      <xdr:col>76</xdr:col>
      <xdr:colOff>114300</xdr:colOff>
      <xdr:row>91</xdr:row>
      <xdr:rowOff>51708</xdr:rowOff>
    </xdr:to>
    <xdr:cxnSp macro="">
      <xdr:nvCxnSpPr>
        <xdr:cNvPr id="694" name="直線コネクタ 693"/>
        <xdr:cNvCxnSpPr/>
      </xdr:nvCxnSpPr>
      <xdr:spPr>
        <a:xfrm>
          <a:off x="13703300" y="15650648"/>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82798</xdr:rowOff>
    </xdr:from>
    <xdr:to>
      <xdr:col>71</xdr:col>
      <xdr:colOff>177800</xdr:colOff>
      <xdr:row>91</xdr:row>
      <xdr:rowOff>48698</xdr:rowOff>
    </xdr:to>
    <xdr:cxnSp macro="">
      <xdr:nvCxnSpPr>
        <xdr:cNvPr id="697" name="直線コネクタ 696"/>
        <xdr:cNvCxnSpPr/>
      </xdr:nvCxnSpPr>
      <xdr:spPr>
        <a:xfrm>
          <a:off x="12814300" y="15513298"/>
          <a:ext cx="889000" cy="13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12509</xdr:rowOff>
    </xdr:from>
    <xdr:to>
      <xdr:col>85</xdr:col>
      <xdr:colOff>177800</xdr:colOff>
      <xdr:row>91</xdr:row>
      <xdr:rowOff>114109</xdr:rowOff>
    </xdr:to>
    <xdr:sp macro="" textlink="">
      <xdr:nvSpPr>
        <xdr:cNvPr id="707" name="楕円 706"/>
        <xdr:cNvSpPr/>
      </xdr:nvSpPr>
      <xdr:spPr>
        <a:xfrm>
          <a:off x="16268700" y="156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35386</xdr:rowOff>
    </xdr:from>
    <xdr:ext cx="534377" cy="259045"/>
    <xdr:sp macro="" textlink="">
      <xdr:nvSpPr>
        <xdr:cNvPr id="708" name="公債費該当値テキスト"/>
        <xdr:cNvSpPr txBox="1"/>
      </xdr:nvSpPr>
      <xdr:spPr>
        <a:xfrm>
          <a:off x="16370300" y="154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160395</xdr:rowOff>
    </xdr:from>
    <xdr:to>
      <xdr:col>81</xdr:col>
      <xdr:colOff>101600</xdr:colOff>
      <xdr:row>91</xdr:row>
      <xdr:rowOff>90545</xdr:rowOff>
    </xdr:to>
    <xdr:sp macro="" textlink="">
      <xdr:nvSpPr>
        <xdr:cNvPr id="709" name="楕円 708"/>
        <xdr:cNvSpPr/>
      </xdr:nvSpPr>
      <xdr:spPr>
        <a:xfrm>
          <a:off x="15430500" y="155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107072</xdr:rowOff>
    </xdr:from>
    <xdr:ext cx="534377" cy="259045"/>
    <xdr:sp macro="" textlink="">
      <xdr:nvSpPr>
        <xdr:cNvPr id="710" name="テキスト ボックス 709"/>
        <xdr:cNvSpPr txBox="1"/>
      </xdr:nvSpPr>
      <xdr:spPr>
        <a:xfrm>
          <a:off x="15214111" y="153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908</xdr:rowOff>
    </xdr:from>
    <xdr:to>
      <xdr:col>76</xdr:col>
      <xdr:colOff>165100</xdr:colOff>
      <xdr:row>91</xdr:row>
      <xdr:rowOff>102508</xdr:rowOff>
    </xdr:to>
    <xdr:sp macro="" textlink="">
      <xdr:nvSpPr>
        <xdr:cNvPr id="711" name="楕円 710"/>
        <xdr:cNvSpPr/>
      </xdr:nvSpPr>
      <xdr:spPr>
        <a:xfrm>
          <a:off x="14541500" y="156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119035</xdr:rowOff>
    </xdr:from>
    <xdr:ext cx="534377" cy="259045"/>
    <xdr:sp macro="" textlink="">
      <xdr:nvSpPr>
        <xdr:cNvPr id="712" name="テキスト ボックス 711"/>
        <xdr:cNvSpPr txBox="1"/>
      </xdr:nvSpPr>
      <xdr:spPr>
        <a:xfrm>
          <a:off x="14325111" y="153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169348</xdr:rowOff>
    </xdr:from>
    <xdr:to>
      <xdr:col>72</xdr:col>
      <xdr:colOff>38100</xdr:colOff>
      <xdr:row>91</xdr:row>
      <xdr:rowOff>99498</xdr:rowOff>
    </xdr:to>
    <xdr:sp macro="" textlink="">
      <xdr:nvSpPr>
        <xdr:cNvPr id="713" name="楕円 712"/>
        <xdr:cNvSpPr/>
      </xdr:nvSpPr>
      <xdr:spPr>
        <a:xfrm>
          <a:off x="13652500" y="155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116025</xdr:rowOff>
    </xdr:from>
    <xdr:ext cx="534377" cy="259045"/>
    <xdr:sp macro="" textlink="">
      <xdr:nvSpPr>
        <xdr:cNvPr id="714" name="テキスト ボックス 713"/>
        <xdr:cNvSpPr txBox="1"/>
      </xdr:nvSpPr>
      <xdr:spPr>
        <a:xfrm>
          <a:off x="13436111" y="153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31998</xdr:rowOff>
    </xdr:from>
    <xdr:to>
      <xdr:col>67</xdr:col>
      <xdr:colOff>101600</xdr:colOff>
      <xdr:row>90</xdr:row>
      <xdr:rowOff>133598</xdr:rowOff>
    </xdr:to>
    <xdr:sp macro="" textlink="">
      <xdr:nvSpPr>
        <xdr:cNvPr id="715" name="楕円 714"/>
        <xdr:cNvSpPr/>
      </xdr:nvSpPr>
      <xdr:spPr>
        <a:xfrm>
          <a:off x="12763500" y="154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150125</xdr:rowOff>
    </xdr:from>
    <xdr:ext cx="534377" cy="259045"/>
    <xdr:sp macro="" textlink="">
      <xdr:nvSpPr>
        <xdr:cNvPr id="716" name="テキスト ボックス 715"/>
        <xdr:cNvSpPr txBox="1"/>
      </xdr:nvSpPr>
      <xdr:spPr>
        <a:xfrm>
          <a:off x="12547111" y="152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住民一人当たりコストが最も高いのは民生費の</a:t>
          </a:r>
          <a:r>
            <a:rPr kumimoji="1" lang="en-US" altLang="ja-JP" sz="1200">
              <a:latin typeface="ＭＳ Ｐゴシック" panose="020B0600070205080204" pitchFamily="50" charset="-128"/>
              <a:ea typeface="ＭＳ Ｐゴシック" panose="020B0600070205080204" pitchFamily="50" charset="-128"/>
            </a:rPr>
            <a:t>156,259</a:t>
          </a:r>
          <a:r>
            <a:rPr kumimoji="1" lang="ja-JP" altLang="en-US" sz="1200">
              <a:latin typeface="ＭＳ Ｐゴシック" panose="020B0600070205080204" pitchFamily="50" charset="-128"/>
              <a:ea typeface="ＭＳ Ｐゴシック" panose="020B0600070205080204" pitchFamily="50" charset="-128"/>
            </a:rPr>
            <a:t>円で、次いで教育費</a:t>
          </a:r>
          <a:r>
            <a:rPr kumimoji="1" lang="en-US" altLang="ja-JP" sz="1200">
              <a:latin typeface="ＭＳ Ｐゴシック" panose="020B0600070205080204" pitchFamily="50" charset="-128"/>
              <a:ea typeface="ＭＳ Ｐゴシック" panose="020B0600070205080204" pitchFamily="50" charset="-128"/>
            </a:rPr>
            <a:t>83,095</a:t>
          </a:r>
          <a:r>
            <a:rPr kumimoji="1" lang="ja-JP" altLang="en-US" sz="1200">
              <a:latin typeface="ＭＳ Ｐゴシック" panose="020B0600070205080204" pitchFamily="50" charset="-128"/>
              <a:ea typeface="ＭＳ Ｐゴシック" panose="020B0600070205080204" pitchFamily="50" charset="-128"/>
            </a:rPr>
            <a:t>円、総務費</a:t>
          </a:r>
          <a:r>
            <a:rPr kumimoji="1" lang="en-US" altLang="ja-JP" sz="1200">
              <a:latin typeface="ＭＳ Ｐゴシック" panose="020B0600070205080204" pitchFamily="50" charset="-128"/>
              <a:ea typeface="ＭＳ Ｐゴシック" panose="020B0600070205080204" pitchFamily="50" charset="-128"/>
            </a:rPr>
            <a:t>79,637</a:t>
          </a:r>
          <a:r>
            <a:rPr kumimoji="1" lang="ja-JP" altLang="en-US" sz="1200">
              <a:latin typeface="ＭＳ Ｐゴシック" panose="020B0600070205080204" pitchFamily="50" charset="-128"/>
              <a:ea typeface="ＭＳ Ｐゴシック" panose="020B0600070205080204" pitchFamily="50" charset="-128"/>
            </a:rPr>
            <a:t>円と続いており、民生費、教育費は類似団体と比べて高い水準にある。前年度と比べ増減の大きい項目の要因は次のとおりである。</a:t>
          </a:r>
        </a:p>
        <a:p>
          <a:r>
            <a:rPr kumimoji="1" lang="ja-JP" altLang="en-US" sz="1200">
              <a:latin typeface="ＭＳ Ｐゴシック" panose="020B0600070205080204" pitchFamily="50" charset="-128"/>
              <a:ea typeface="ＭＳ Ｐゴシック" panose="020B0600070205080204" pitchFamily="50" charset="-128"/>
            </a:rPr>
            <a:t>・総務費（前年比＋</a:t>
          </a:r>
          <a:r>
            <a:rPr kumimoji="1" lang="en-US" altLang="ja-JP" sz="1200">
              <a:latin typeface="ＭＳ Ｐゴシック" panose="020B0600070205080204" pitchFamily="50" charset="-128"/>
              <a:ea typeface="ＭＳ Ｐゴシック" panose="020B0600070205080204" pitchFamily="50" charset="-128"/>
            </a:rPr>
            <a:t>18.3</a:t>
          </a:r>
          <a:r>
            <a:rPr kumimoji="1" lang="ja-JP" altLang="en-US" sz="1200">
              <a:latin typeface="ＭＳ Ｐゴシック" panose="020B0600070205080204" pitchFamily="50" charset="-128"/>
              <a:ea typeface="ＭＳ Ｐゴシック" panose="020B0600070205080204" pitchFamily="50" charset="-128"/>
            </a:rPr>
            <a:t>％）：増加要因は、海洋センター改修事業（地方創生拠点整備交付金）や住基ネットの改修など。　　　　　　　　・民生費（前年比＋</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％）：増加要因は、民間小規模保育所の増などにより地域型・施設型給付費といった扶助費が増加したことによる。</a:t>
          </a:r>
        </a:p>
        <a:p>
          <a:r>
            <a:rPr kumimoji="1" lang="ja-JP" altLang="en-US" sz="1200">
              <a:latin typeface="ＭＳ Ｐゴシック" panose="020B0600070205080204" pitchFamily="50" charset="-128"/>
              <a:ea typeface="ＭＳ Ｐゴシック" panose="020B0600070205080204" pitchFamily="50" charset="-128"/>
            </a:rPr>
            <a:t>・衛生費（前年比▲</a:t>
          </a:r>
          <a:r>
            <a:rPr kumimoji="1" lang="en-US" altLang="ja-JP" sz="1200">
              <a:latin typeface="ＭＳ Ｐゴシック" panose="020B0600070205080204" pitchFamily="50" charset="-128"/>
              <a:ea typeface="ＭＳ Ｐゴシック" panose="020B0600070205080204" pitchFamily="50" charset="-128"/>
            </a:rPr>
            <a:t>22.3</a:t>
          </a:r>
          <a:r>
            <a:rPr kumimoji="1" lang="ja-JP" altLang="en-US" sz="1200">
              <a:latin typeface="ＭＳ Ｐゴシック" panose="020B0600070205080204" pitchFamily="50" charset="-128"/>
              <a:ea typeface="ＭＳ Ｐゴシック" panose="020B0600070205080204" pitchFamily="50" charset="-128"/>
            </a:rPr>
            <a:t>％）：減少要因は、大崎広域行政事務組合の新リサイクルセンター建設事業の完了による負担金の減。　　　 ・農林水産業費（前年比</a:t>
          </a:r>
          <a:r>
            <a:rPr kumimoji="1" lang="en-US" altLang="ja-JP" sz="1200">
              <a:latin typeface="ＭＳ Ｐゴシック" panose="020B0600070205080204" pitchFamily="50" charset="-128"/>
              <a:ea typeface="ＭＳ Ｐゴシック" panose="020B0600070205080204" pitchFamily="50" charset="-128"/>
            </a:rPr>
            <a:t>+22.4</a:t>
          </a:r>
          <a:r>
            <a:rPr kumimoji="1" lang="ja-JP" altLang="en-US" sz="1200">
              <a:latin typeface="ＭＳ Ｐゴシック" panose="020B0600070205080204" pitchFamily="50" charset="-128"/>
              <a:ea typeface="ＭＳ Ｐゴシック" panose="020B0600070205080204" pitchFamily="50" charset="-128"/>
            </a:rPr>
            <a:t>％）：増加要因は、東日本大震災の原発事故による利用自粛汚染牧草の安定的な一時保管のため再封入作業を行ったことなど。</a:t>
          </a:r>
        </a:p>
        <a:p>
          <a:r>
            <a:rPr kumimoji="1" lang="ja-JP" altLang="en-US" sz="1200">
              <a:latin typeface="ＭＳ Ｐゴシック" panose="020B0600070205080204" pitchFamily="50" charset="-128"/>
              <a:ea typeface="ＭＳ Ｐゴシック" panose="020B0600070205080204" pitchFamily="50" charset="-128"/>
            </a:rPr>
            <a:t>・商工費（前年比▲</a:t>
          </a:r>
          <a:r>
            <a:rPr kumimoji="1" lang="en-US" altLang="ja-JP" sz="1200">
              <a:latin typeface="ＭＳ Ｐゴシック" panose="020B0600070205080204" pitchFamily="50" charset="-128"/>
              <a:ea typeface="ＭＳ Ｐゴシック" panose="020B0600070205080204" pitchFamily="50" charset="-128"/>
            </a:rPr>
            <a:t>17.4</a:t>
          </a:r>
          <a:r>
            <a:rPr kumimoji="1" lang="ja-JP" altLang="en-US" sz="1200">
              <a:latin typeface="ＭＳ Ｐゴシック" panose="020B0600070205080204" pitchFamily="50" charset="-128"/>
              <a:ea typeface="ＭＳ Ｐゴシック" panose="020B0600070205080204" pitchFamily="50" charset="-128"/>
            </a:rPr>
            <a:t>％）：減少要因は、企業支援基金の積み増し完了による積立金の減。　　　　　　　　　　　　　　　　　　　　　　　 　・消防費（前年比▲</a:t>
          </a:r>
          <a:r>
            <a:rPr kumimoji="1" lang="en-US" altLang="ja-JP" sz="1200">
              <a:latin typeface="ＭＳ Ｐゴシック" panose="020B0600070205080204" pitchFamily="50" charset="-128"/>
              <a:ea typeface="ＭＳ Ｐゴシック" panose="020B0600070205080204" pitchFamily="50" charset="-128"/>
            </a:rPr>
            <a:t>39.7</a:t>
          </a:r>
          <a:r>
            <a:rPr kumimoji="1" lang="ja-JP" altLang="en-US" sz="1200">
              <a:latin typeface="ＭＳ Ｐゴシック" panose="020B0600070205080204" pitchFamily="50" charset="-128"/>
              <a:ea typeface="ＭＳ Ｐゴシック" panose="020B0600070205080204" pitchFamily="50" charset="-128"/>
            </a:rPr>
            <a:t>％）：減少要因は、大崎地域広域行政事務組合の消防本部庁舎建設事業の終了による負担金の減など。</a:t>
          </a:r>
        </a:p>
        <a:p>
          <a:r>
            <a:rPr kumimoji="1" lang="ja-JP" altLang="en-US" sz="1200">
              <a:latin typeface="ＭＳ Ｐゴシック" panose="020B0600070205080204" pitchFamily="50" charset="-128"/>
              <a:ea typeface="ＭＳ Ｐゴシック" panose="020B0600070205080204" pitchFamily="50" charset="-128"/>
            </a:rPr>
            <a:t>・教育費（前年比</a:t>
          </a:r>
          <a:r>
            <a:rPr kumimoji="1" lang="en-US" altLang="ja-JP" sz="1200">
              <a:latin typeface="ＭＳ Ｐゴシック" panose="020B0600070205080204" pitchFamily="50" charset="-128"/>
              <a:ea typeface="ＭＳ Ｐゴシック" panose="020B0600070205080204" pitchFamily="50" charset="-128"/>
            </a:rPr>
            <a:t>+21.1</a:t>
          </a:r>
          <a:r>
            <a:rPr kumimoji="1" lang="ja-JP" altLang="en-US" sz="1200">
              <a:latin typeface="ＭＳ Ｐゴシック" panose="020B0600070205080204" pitchFamily="50" charset="-128"/>
              <a:ea typeface="ＭＳ Ｐゴシック" panose="020B0600070205080204" pitchFamily="50" charset="-128"/>
            </a:rPr>
            <a:t>％）：増加要因は、町内小中学校へのエアコン整備事業（繰越明許）、陸上競技場大規模改修事業など。　　 　・災害復旧費（前年比</a:t>
          </a:r>
          <a:r>
            <a:rPr kumimoji="1" lang="en-US" altLang="ja-JP" sz="1200">
              <a:latin typeface="ＭＳ Ｐゴシック" panose="020B0600070205080204" pitchFamily="50" charset="-128"/>
              <a:ea typeface="ＭＳ Ｐゴシック" panose="020B0600070205080204" pitchFamily="50" charset="-128"/>
            </a:rPr>
            <a:t>+1,412.7</a:t>
          </a:r>
          <a:r>
            <a:rPr kumimoji="1" lang="ja-JP" altLang="en-US" sz="1200">
              <a:latin typeface="ＭＳ Ｐゴシック" panose="020B0600070205080204" pitchFamily="50" charset="-128"/>
              <a:ea typeface="ＭＳ Ｐゴシック" panose="020B0600070205080204" pitchFamily="50" charset="-128"/>
            </a:rPr>
            <a:t>％）：増加要因は、台風１９号により被災した施設の災害復旧事業の増加による。</a:t>
          </a:r>
        </a:p>
        <a:p>
          <a:r>
            <a:rPr kumimoji="1" lang="ja-JP" altLang="en-US" sz="1200">
              <a:latin typeface="ＭＳ Ｐゴシック" panose="020B0600070205080204" pitchFamily="50" charset="-128"/>
              <a:ea typeface="ＭＳ Ｐゴシック" panose="020B0600070205080204" pitchFamily="50" charset="-128"/>
            </a:rPr>
            <a:t>　類似団体平均と乖離している費目は、議会費（議員数</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で類団の中で多い方）、民生費（組合老健事業への負担金）、商工費（観光事業を展開）、土木費（面積が広くインフラ網の維持更新）、教育費（合併で学校、社会教育施設数が多い）、公債費（臨財債累積、合併後の投資事業の影響）　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実質収支比率は、災害復旧事業（台風</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号災）の明許繰越により１億円強の一般財源を翌年度へ繰越したことなどから前年度より</a:t>
          </a:r>
          <a:r>
            <a:rPr kumimoji="1" lang="en-US" altLang="ja-JP" sz="1200">
              <a:latin typeface="ＭＳ ゴシック" pitchFamily="49" charset="-128"/>
              <a:ea typeface="ＭＳ ゴシック" pitchFamily="49" charset="-128"/>
            </a:rPr>
            <a:t>2.79</a:t>
          </a:r>
          <a:r>
            <a:rPr kumimoji="1" lang="ja-JP" altLang="en-US" sz="1200">
              <a:latin typeface="ＭＳ ゴシック" pitchFamily="49" charset="-128"/>
              <a:ea typeface="ＭＳ ゴシック" pitchFamily="49" charset="-128"/>
            </a:rPr>
            <a:t>ポイント減少し</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％となった。実質単年度収支は、財政調整基金を</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億円取崩し</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連続で赤字となった。財政調整基金残高は、普通交付税の一本算定移行に備え計画的に積立ててきたが、一般財源の減小を基金の取崩しで対応しているため年々減少している。当面は、基金を取崩す財政運営が続く見通しであるが、今後は行財政改革を推進し、財政調整基金取崩しの縮減に努めるため、実質単年度収支の赤字比率は減少していく見込み。</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年度から令和元年度まで、一般会計ほか全ての会計で実質赤字比率は黒字である。令和元年度の連結実質赤字比率は</a:t>
          </a:r>
          <a:r>
            <a:rPr kumimoji="1" lang="en-US" altLang="ja-JP" sz="1400">
              <a:latin typeface="ＭＳ ゴシック" pitchFamily="49" charset="-128"/>
              <a:ea typeface="ＭＳ ゴシック" pitchFamily="49" charset="-128"/>
            </a:rPr>
            <a:t>14.04</a:t>
          </a:r>
          <a:r>
            <a:rPr kumimoji="1" lang="ja-JP" altLang="en-US" sz="1400">
              <a:latin typeface="ＭＳ ゴシック" pitchFamily="49" charset="-128"/>
              <a:ea typeface="ＭＳ ゴシック" pitchFamily="49" charset="-128"/>
            </a:rPr>
            <a:t>％の黒字となっており、一般会計で約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8,200</a:t>
          </a:r>
          <a:r>
            <a:rPr kumimoji="1" lang="ja-JP" altLang="en-US" sz="1400">
              <a:latin typeface="ＭＳ ゴシック" pitchFamily="49" charset="-128"/>
              <a:ea typeface="ＭＳ ゴシック" pitchFamily="49" charset="-128"/>
            </a:rPr>
            <a:t>万円、水道事業会計で約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6,400</a:t>
          </a:r>
          <a:r>
            <a:rPr kumimoji="1" lang="ja-JP" altLang="en-US" sz="1400">
              <a:latin typeface="ＭＳ ゴシック" pitchFamily="49" charset="-128"/>
              <a:ea typeface="ＭＳ ゴシック" pitchFamily="49" charset="-128"/>
            </a:rPr>
            <a:t>万円の実質収支があり、全会計の</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割弱の黒字比率を占めている。その他会計（黒字）は、介護サービス事業特別会計、加美郡介護認定審査会特別会計、町営駐車場事業特別会計の合計値となっており、今後も、健全な財政運営により連結実質赤字比率は黒字で推移する見込みである。</a:t>
          </a:r>
        </a:p>
        <a:p>
          <a:r>
            <a:rPr kumimoji="1" lang="ja-JP" altLang="en-US" sz="1400">
              <a:latin typeface="ＭＳ ゴシック" pitchFamily="49" charset="-128"/>
              <a:ea typeface="ＭＳ ゴシック" pitchFamily="49" charset="-128"/>
            </a:rPr>
            <a:t>　なお、令和元年度の一般会計は、災害復旧事業（台風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号災）の明許繰越により１億円強の一般財源を翌年度へ繰越したことなどから黒字額（実質収支額）が前年度と比べ減少した。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13765035</v>
      </c>
      <c r="BO4" s="431"/>
      <c r="BP4" s="431"/>
      <c r="BQ4" s="431"/>
      <c r="BR4" s="431"/>
      <c r="BS4" s="431"/>
      <c r="BT4" s="431"/>
      <c r="BU4" s="432"/>
      <c r="BV4" s="430">
        <v>13697267</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3.3</v>
      </c>
      <c r="CU4" s="437"/>
      <c r="CV4" s="437"/>
      <c r="CW4" s="437"/>
      <c r="CX4" s="437"/>
      <c r="CY4" s="437"/>
      <c r="CZ4" s="437"/>
      <c r="DA4" s="438"/>
      <c r="DB4" s="436">
        <v>6.1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13375051</v>
      </c>
      <c r="BO5" s="468"/>
      <c r="BP5" s="468"/>
      <c r="BQ5" s="468"/>
      <c r="BR5" s="468"/>
      <c r="BS5" s="468"/>
      <c r="BT5" s="468"/>
      <c r="BU5" s="469"/>
      <c r="BV5" s="467">
        <v>13144031</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95.1</v>
      </c>
      <c r="CU5" s="465"/>
      <c r="CV5" s="465"/>
      <c r="CW5" s="465"/>
      <c r="CX5" s="465"/>
      <c r="CY5" s="465"/>
      <c r="CZ5" s="465"/>
      <c r="DA5" s="466"/>
      <c r="DB5" s="464">
        <v>93.3</v>
      </c>
      <c r="DC5" s="465"/>
      <c r="DD5" s="465"/>
      <c r="DE5" s="465"/>
      <c r="DF5" s="465"/>
      <c r="DG5" s="465"/>
      <c r="DH5" s="465"/>
      <c r="DI5" s="466"/>
      <c r="DJ5" s="186"/>
      <c r="DK5" s="186"/>
      <c r="DL5" s="186"/>
      <c r="DM5" s="186"/>
      <c r="DN5" s="186"/>
      <c r="DO5" s="186"/>
    </row>
    <row r="6" spans="1:119" ht="18.75" customHeight="1" x14ac:dyDescent="0.15">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100</v>
      </c>
      <c r="AV6" s="500"/>
      <c r="AW6" s="500"/>
      <c r="AX6" s="500"/>
      <c r="AY6" s="501" t="s">
        <v>101</v>
      </c>
      <c r="AZ6" s="502"/>
      <c r="BA6" s="502"/>
      <c r="BB6" s="502"/>
      <c r="BC6" s="502"/>
      <c r="BD6" s="502"/>
      <c r="BE6" s="502"/>
      <c r="BF6" s="502"/>
      <c r="BG6" s="502"/>
      <c r="BH6" s="502"/>
      <c r="BI6" s="502"/>
      <c r="BJ6" s="502"/>
      <c r="BK6" s="502"/>
      <c r="BL6" s="502"/>
      <c r="BM6" s="503"/>
      <c r="BN6" s="467">
        <v>389984</v>
      </c>
      <c r="BO6" s="468"/>
      <c r="BP6" s="468"/>
      <c r="BQ6" s="468"/>
      <c r="BR6" s="468"/>
      <c r="BS6" s="468"/>
      <c r="BT6" s="468"/>
      <c r="BU6" s="469"/>
      <c r="BV6" s="467">
        <v>553236</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98.5</v>
      </c>
      <c r="CU6" s="505"/>
      <c r="CV6" s="505"/>
      <c r="CW6" s="505"/>
      <c r="CX6" s="505"/>
      <c r="CY6" s="505"/>
      <c r="CZ6" s="505"/>
      <c r="DA6" s="506"/>
      <c r="DB6" s="504">
        <v>97.4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92</v>
      </c>
      <c r="AV7" s="500"/>
      <c r="AW7" s="500"/>
      <c r="AX7" s="500"/>
      <c r="AY7" s="501" t="s">
        <v>104</v>
      </c>
      <c r="AZ7" s="502"/>
      <c r="BA7" s="502"/>
      <c r="BB7" s="502"/>
      <c r="BC7" s="502"/>
      <c r="BD7" s="502"/>
      <c r="BE7" s="502"/>
      <c r="BF7" s="502"/>
      <c r="BG7" s="502"/>
      <c r="BH7" s="502"/>
      <c r="BI7" s="502"/>
      <c r="BJ7" s="502"/>
      <c r="BK7" s="502"/>
      <c r="BL7" s="502"/>
      <c r="BM7" s="503"/>
      <c r="BN7" s="467">
        <v>103624</v>
      </c>
      <c r="BO7" s="468"/>
      <c r="BP7" s="468"/>
      <c r="BQ7" s="468"/>
      <c r="BR7" s="468"/>
      <c r="BS7" s="468"/>
      <c r="BT7" s="468"/>
      <c r="BU7" s="469"/>
      <c r="BV7" s="467">
        <v>17005</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8690040</v>
      </c>
      <c r="CU7" s="468"/>
      <c r="CV7" s="468"/>
      <c r="CW7" s="468"/>
      <c r="CX7" s="468"/>
      <c r="CY7" s="468"/>
      <c r="CZ7" s="468"/>
      <c r="DA7" s="469"/>
      <c r="DB7" s="467">
        <v>8808625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100</v>
      </c>
      <c r="AV8" s="500"/>
      <c r="AW8" s="500"/>
      <c r="AX8" s="500"/>
      <c r="AY8" s="501" t="s">
        <v>107</v>
      </c>
      <c r="AZ8" s="502"/>
      <c r="BA8" s="502"/>
      <c r="BB8" s="502"/>
      <c r="BC8" s="502"/>
      <c r="BD8" s="502"/>
      <c r="BE8" s="502"/>
      <c r="BF8" s="502"/>
      <c r="BG8" s="502"/>
      <c r="BH8" s="502"/>
      <c r="BI8" s="502"/>
      <c r="BJ8" s="502"/>
      <c r="BK8" s="502"/>
      <c r="BL8" s="502"/>
      <c r="BM8" s="503"/>
      <c r="BN8" s="467">
        <v>286360</v>
      </c>
      <c r="BO8" s="468"/>
      <c r="BP8" s="468"/>
      <c r="BQ8" s="468"/>
      <c r="BR8" s="468"/>
      <c r="BS8" s="468"/>
      <c r="BT8" s="468"/>
      <c r="BU8" s="469"/>
      <c r="BV8" s="467">
        <v>536231</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x14ac:dyDescent="0.2">
      <c r="A9" s="187"/>
      <c r="B9" s="461" t="s">
        <v>109</v>
      </c>
      <c r="C9" s="462"/>
      <c r="D9" s="462"/>
      <c r="E9" s="462"/>
      <c r="F9" s="462"/>
      <c r="G9" s="462"/>
      <c r="H9" s="462"/>
      <c r="I9" s="462"/>
      <c r="J9" s="462"/>
      <c r="K9" s="510"/>
      <c r="L9" s="511" t="s">
        <v>110</v>
      </c>
      <c r="M9" s="512"/>
      <c r="N9" s="512"/>
      <c r="O9" s="512"/>
      <c r="P9" s="512"/>
      <c r="Q9" s="513"/>
      <c r="R9" s="514">
        <v>23743</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113</v>
      </c>
      <c r="AV9" s="500"/>
      <c r="AW9" s="500"/>
      <c r="AX9" s="500"/>
      <c r="AY9" s="501" t="s">
        <v>114</v>
      </c>
      <c r="AZ9" s="502"/>
      <c r="BA9" s="502"/>
      <c r="BB9" s="502"/>
      <c r="BC9" s="502"/>
      <c r="BD9" s="502"/>
      <c r="BE9" s="502"/>
      <c r="BF9" s="502"/>
      <c r="BG9" s="502"/>
      <c r="BH9" s="502"/>
      <c r="BI9" s="502"/>
      <c r="BJ9" s="502"/>
      <c r="BK9" s="502"/>
      <c r="BL9" s="502"/>
      <c r="BM9" s="503"/>
      <c r="BN9" s="467">
        <v>-249871</v>
      </c>
      <c r="BO9" s="468"/>
      <c r="BP9" s="468"/>
      <c r="BQ9" s="468"/>
      <c r="BR9" s="468"/>
      <c r="BS9" s="468"/>
      <c r="BT9" s="468"/>
      <c r="BU9" s="469"/>
      <c r="BV9" s="467">
        <v>-130206</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15.2</v>
      </c>
      <c r="CU9" s="465"/>
      <c r="CV9" s="465"/>
      <c r="CW9" s="465"/>
      <c r="CX9" s="465"/>
      <c r="CY9" s="465"/>
      <c r="CZ9" s="465"/>
      <c r="DA9" s="466"/>
      <c r="DB9" s="464">
        <v>15.4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25527</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11659</v>
      </c>
      <c r="BO10" s="468"/>
      <c r="BP10" s="468"/>
      <c r="BQ10" s="468"/>
      <c r="BR10" s="468"/>
      <c r="BS10" s="468"/>
      <c r="BT10" s="468"/>
      <c r="BU10" s="469"/>
      <c r="BV10" s="467">
        <v>12097</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118</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22992</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118</v>
      </c>
      <c r="AV12" s="500"/>
      <c r="AW12" s="500"/>
      <c r="AX12" s="500"/>
      <c r="AY12" s="501" t="s">
        <v>132</v>
      </c>
      <c r="AZ12" s="502"/>
      <c r="BA12" s="502"/>
      <c r="BB12" s="502"/>
      <c r="BC12" s="502"/>
      <c r="BD12" s="502"/>
      <c r="BE12" s="502"/>
      <c r="BF12" s="502"/>
      <c r="BG12" s="502"/>
      <c r="BH12" s="502"/>
      <c r="BI12" s="502"/>
      <c r="BJ12" s="502"/>
      <c r="BK12" s="502"/>
      <c r="BL12" s="502"/>
      <c r="BM12" s="503"/>
      <c r="BN12" s="467">
        <v>700000</v>
      </c>
      <c r="BO12" s="468"/>
      <c r="BP12" s="468"/>
      <c r="BQ12" s="468"/>
      <c r="BR12" s="468"/>
      <c r="BS12" s="468"/>
      <c r="BT12" s="468"/>
      <c r="BU12" s="469"/>
      <c r="BV12" s="467">
        <v>700000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134</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22808</v>
      </c>
      <c r="S13" s="552"/>
      <c r="T13" s="552"/>
      <c r="U13" s="552"/>
      <c r="V13" s="553"/>
      <c r="W13" s="483" t="s">
        <v>136</v>
      </c>
      <c r="X13" s="484"/>
      <c r="Y13" s="484"/>
      <c r="Z13" s="484"/>
      <c r="AA13" s="484"/>
      <c r="AB13" s="474"/>
      <c r="AC13" s="518">
        <v>1754</v>
      </c>
      <c r="AD13" s="519"/>
      <c r="AE13" s="519"/>
      <c r="AF13" s="519"/>
      <c r="AG13" s="561"/>
      <c r="AH13" s="518">
        <v>1840</v>
      </c>
      <c r="AI13" s="519"/>
      <c r="AJ13" s="519"/>
      <c r="AK13" s="519"/>
      <c r="AL13" s="520"/>
      <c r="AM13" s="496" t="s">
        <v>137</v>
      </c>
      <c r="AN13" s="497"/>
      <c r="AO13" s="497"/>
      <c r="AP13" s="497"/>
      <c r="AQ13" s="497"/>
      <c r="AR13" s="497"/>
      <c r="AS13" s="497"/>
      <c r="AT13" s="498"/>
      <c r="AU13" s="499" t="s">
        <v>92</v>
      </c>
      <c r="AV13" s="500"/>
      <c r="AW13" s="500"/>
      <c r="AX13" s="500"/>
      <c r="AY13" s="501" t="s">
        <v>138</v>
      </c>
      <c r="AZ13" s="502"/>
      <c r="BA13" s="502"/>
      <c r="BB13" s="502"/>
      <c r="BC13" s="502"/>
      <c r="BD13" s="502"/>
      <c r="BE13" s="502"/>
      <c r="BF13" s="502"/>
      <c r="BG13" s="502"/>
      <c r="BH13" s="502"/>
      <c r="BI13" s="502"/>
      <c r="BJ13" s="502"/>
      <c r="BK13" s="502"/>
      <c r="BL13" s="502"/>
      <c r="BM13" s="503"/>
      <c r="BN13" s="467">
        <v>-938212</v>
      </c>
      <c r="BO13" s="468"/>
      <c r="BP13" s="468"/>
      <c r="BQ13" s="468"/>
      <c r="BR13" s="468"/>
      <c r="BS13" s="468"/>
      <c r="BT13" s="468"/>
      <c r="BU13" s="469"/>
      <c r="BV13" s="467">
        <v>-818109</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8.1</v>
      </c>
      <c r="CU13" s="465"/>
      <c r="CV13" s="465"/>
      <c r="CW13" s="465"/>
      <c r="CX13" s="465"/>
      <c r="CY13" s="465"/>
      <c r="CZ13" s="465"/>
      <c r="DA13" s="466"/>
      <c r="DB13" s="464">
        <v>7.8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140</v>
      </c>
      <c r="M14" s="549"/>
      <c r="N14" s="549"/>
      <c r="O14" s="549"/>
      <c r="P14" s="549"/>
      <c r="Q14" s="550"/>
      <c r="R14" s="551">
        <v>23377</v>
      </c>
      <c r="S14" s="552"/>
      <c r="T14" s="552"/>
      <c r="U14" s="552"/>
      <c r="V14" s="553"/>
      <c r="W14" s="457"/>
      <c r="X14" s="458"/>
      <c r="Y14" s="458"/>
      <c r="Z14" s="458"/>
      <c r="AA14" s="458"/>
      <c r="AB14" s="447"/>
      <c r="AC14" s="554">
        <v>14.6</v>
      </c>
      <c r="AD14" s="555"/>
      <c r="AE14" s="555"/>
      <c r="AF14" s="555"/>
      <c r="AG14" s="556"/>
      <c r="AH14" s="554">
        <v>15.6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v>48.1</v>
      </c>
      <c r="CU14" s="566"/>
      <c r="CV14" s="566"/>
      <c r="CW14" s="566"/>
      <c r="CX14" s="566"/>
      <c r="CY14" s="566"/>
      <c r="CZ14" s="566"/>
      <c r="DA14" s="567"/>
      <c r="DB14" s="565">
        <v>47.7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142</v>
      </c>
      <c r="N15" s="559"/>
      <c r="O15" s="559"/>
      <c r="P15" s="559"/>
      <c r="Q15" s="560"/>
      <c r="R15" s="551">
        <v>23206</v>
      </c>
      <c r="S15" s="552"/>
      <c r="T15" s="552"/>
      <c r="U15" s="552"/>
      <c r="V15" s="553"/>
      <c r="W15" s="483" t="s">
        <v>143</v>
      </c>
      <c r="X15" s="484"/>
      <c r="Y15" s="484"/>
      <c r="Z15" s="484"/>
      <c r="AA15" s="484"/>
      <c r="AB15" s="474"/>
      <c r="AC15" s="518">
        <v>4191</v>
      </c>
      <c r="AD15" s="519"/>
      <c r="AE15" s="519"/>
      <c r="AF15" s="519"/>
      <c r="AG15" s="561"/>
      <c r="AH15" s="518">
        <v>3961</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2707768</v>
      </c>
      <c r="BO15" s="431"/>
      <c r="BP15" s="431"/>
      <c r="BQ15" s="431"/>
      <c r="BR15" s="431"/>
      <c r="BS15" s="431"/>
      <c r="BT15" s="431"/>
      <c r="BU15" s="432"/>
      <c r="BV15" s="430">
        <v>2639462</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35</v>
      </c>
      <c r="AD16" s="555"/>
      <c r="AE16" s="555"/>
      <c r="AF16" s="555"/>
      <c r="AG16" s="556"/>
      <c r="AH16" s="554">
        <v>33.700000000000003</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7684348</v>
      </c>
      <c r="BO16" s="468"/>
      <c r="BP16" s="468"/>
      <c r="BQ16" s="468"/>
      <c r="BR16" s="468"/>
      <c r="BS16" s="468"/>
      <c r="BT16" s="468"/>
      <c r="BU16" s="469"/>
      <c r="BV16" s="467">
        <v>7666336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6028</v>
      </c>
      <c r="AD17" s="519"/>
      <c r="AE17" s="519"/>
      <c r="AF17" s="519"/>
      <c r="AG17" s="561"/>
      <c r="AH17" s="518">
        <v>5957</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3411986</v>
      </c>
      <c r="BO17" s="468"/>
      <c r="BP17" s="468"/>
      <c r="BQ17" s="468"/>
      <c r="BR17" s="468"/>
      <c r="BS17" s="468"/>
      <c r="BT17" s="468"/>
      <c r="BU17" s="469"/>
      <c r="BV17" s="467">
        <v>3331923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460.67</v>
      </c>
      <c r="M18" s="583"/>
      <c r="N18" s="583"/>
      <c r="O18" s="583"/>
      <c r="P18" s="583"/>
      <c r="Q18" s="583"/>
      <c r="R18" s="584"/>
      <c r="S18" s="584"/>
      <c r="T18" s="584"/>
      <c r="U18" s="584"/>
      <c r="V18" s="585"/>
      <c r="W18" s="485"/>
      <c r="X18" s="486"/>
      <c r="Y18" s="486"/>
      <c r="Z18" s="486"/>
      <c r="AA18" s="486"/>
      <c r="AB18" s="477"/>
      <c r="AC18" s="586">
        <v>50.3</v>
      </c>
      <c r="AD18" s="587"/>
      <c r="AE18" s="587"/>
      <c r="AF18" s="587"/>
      <c r="AG18" s="588"/>
      <c r="AH18" s="586">
        <v>50.7</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8379206</v>
      </c>
      <c r="BO18" s="468"/>
      <c r="BP18" s="468"/>
      <c r="BQ18" s="468"/>
      <c r="BR18" s="468"/>
      <c r="BS18" s="468"/>
      <c r="BT18" s="468"/>
      <c r="BU18" s="469"/>
      <c r="BV18" s="467">
        <v>8290042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52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10387868</v>
      </c>
      <c r="BO19" s="468"/>
      <c r="BP19" s="468"/>
      <c r="BQ19" s="468"/>
      <c r="BR19" s="468"/>
      <c r="BS19" s="468"/>
      <c r="BT19" s="468"/>
      <c r="BU19" s="469"/>
      <c r="BV19" s="467">
        <v>10618182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7564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0" t="s">
        <v>163</v>
      </c>
      <c r="AI22" s="484"/>
      <c r="AJ22" s="484"/>
      <c r="AK22" s="484"/>
      <c r="AL22" s="474"/>
      <c r="AM22" s="630" t="s">
        <v>164</v>
      </c>
      <c r="AN22" s="631"/>
      <c r="AO22" s="631"/>
      <c r="AP22" s="631"/>
      <c r="AQ22" s="631"/>
      <c r="AR22" s="632"/>
      <c r="AS22" s="613" t="s">
        <v>161</v>
      </c>
      <c r="AT22" s="614"/>
      <c r="AU22" s="614"/>
      <c r="AV22" s="614"/>
      <c r="AW22" s="614"/>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3"/>
      <c r="AN23" s="634"/>
      <c r="AO23" s="634"/>
      <c r="AP23" s="634"/>
      <c r="AQ23" s="634"/>
      <c r="AR23" s="635"/>
      <c r="AS23" s="616"/>
      <c r="AT23" s="617"/>
      <c r="AU23" s="617"/>
      <c r="AV23" s="617"/>
      <c r="AW23" s="617"/>
      <c r="AX23" s="637"/>
      <c r="AY23" s="427" t="s">
        <v>165</v>
      </c>
      <c r="AZ23" s="428"/>
      <c r="BA23" s="428"/>
      <c r="BB23" s="428"/>
      <c r="BC23" s="428"/>
      <c r="BD23" s="428"/>
      <c r="BE23" s="428"/>
      <c r="BF23" s="428"/>
      <c r="BG23" s="428"/>
      <c r="BH23" s="428"/>
      <c r="BI23" s="428"/>
      <c r="BJ23" s="428"/>
      <c r="BK23" s="428"/>
      <c r="BL23" s="428"/>
      <c r="BM23" s="429"/>
      <c r="BN23" s="467">
        <v>13459614</v>
      </c>
      <c r="BO23" s="468"/>
      <c r="BP23" s="468"/>
      <c r="BQ23" s="468"/>
      <c r="BR23" s="468"/>
      <c r="BS23" s="468"/>
      <c r="BT23" s="468"/>
      <c r="BU23" s="469"/>
      <c r="BV23" s="467">
        <v>13753505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8553</v>
      </c>
      <c r="R24" s="519"/>
      <c r="S24" s="519"/>
      <c r="T24" s="519"/>
      <c r="U24" s="519"/>
      <c r="V24" s="561"/>
      <c r="W24" s="620"/>
      <c r="X24" s="608"/>
      <c r="Y24" s="609"/>
      <c r="Z24" s="517" t="s">
        <v>167</v>
      </c>
      <c r="AA24" s="497"/>
      <c r="AB24" s="497"/>
      <c r="AC24" s="497"/>
      <c r="AD24" s="497"/>
      <c r="AE24" s="497"/>
      <c r="AF24" s="497"/>
      <c r="AG24" s="498"/>
      <c r="AH24" s="518">
        <v>233</v>
      </c>
      <c r="AI24" s="519"/>
      <c r="AJ24" s="519"/>
      <c r="AK24" s="519"/>
      <c r="AL24" s="561"/>
      <c r="AM24" s="518">
        <v>689214</v>
      </c>
      <c r="AN24" s="519"/>
      <c r="AO24" s="519"/>
      <c r="AP24" s="519"/>
      <c r="AQ24" s="519"/>
      <c r="AR24" s="561"/>
      <c r="AS24" s="518">
        <v>2958</v>
      </c>
      <c r="AT24" s="519"/>
      <c r="AU24" s="519"/>
      <c r="AV24" s="519"/>
      <c r="AW24" s="519"/>
      <c r="AX24" s="520"/>
      <c r="AY24" s="638" t="s">
        <v>168</v>
      </c>
      <c r="AZ24" s="639"/>
      <c r="BA24" s="639"/>
      <c r="BB24" s="639"/>
      <c r="BC24" s="639"/>
      <c r="BD24" s="639"/>
      <c r="BE24" s="639"/>
      <c r="BF24" s="639"/>
      <c r="BG24" s="639"/>
      <c r="BH24" s="639"/>
      <c r="BI24" s="639"/>
      <c r="BJ24" s="639"/>
      <c r="BK24" s="639"/>
      <c r="BL24" s="639"/>
      <c r="BM24" s="640"/>
      <c r="BN24" s="467">
        <v>10761481</v>
      </c>
      <c r="BO24" s="468"/>
      <c r="BP24" s="468"/>
      <c r="BQ24" s="468"/>
      <c r="BR24" s="468"/>
      <c r="BS24" s="468"/>
      <c r="BT24" s="468"/>
      <c r="BU24" s="469"/>
      <c r="BV24" s="467">
        <v>10715132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6343</v>
      </c>
      <c r="R25" s="519"/>
      <c r="S25" s="519"/>
      <c r="T25" s="519"/>
      <c r="U25" s="519"/>
      <c r="V25" s="561"/>
      <c r="W25" s="620"/>
      <c r="X25" s="608"/>
      <c r="Y25" s="609"/>
      <c r="Z25" s="517" t="s">
        <v>170</v>
      </c>
      <c r="AA25" s="497"/>
      <c r="AB25" s="497"/>
      <c r="AC25" s="497"/>
      <c r="AD25" s="497"/>
      <c r="AE25" s="497"/>
      <c r="AF25" s="497"/>
      <c r="AG25" s="498"/>
      <c r="AH25" s="518" t="s">
        <v>126</v>
      </c>
      <c r="AI25" s="519"/>
      <c r="AJ25" s="519"/>
      <c r="AK25" s="519"/>
      <c r="AL25" s="561"/>
      <c r="AM25" s="518" t="s">
        <v>171</v>
      </c>
      <c r="AN25" s="519"/>
      <c r="AO25" s="519"/>
      <c r="AP25" s="519"/>
      <c r="AQ25" s="519"/>
      <c r="AR25" s="561"/>
      <c r="AS25" s="518" t="s">
        <v>172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1791636</v>
      </c>
      <c r="BO25" s="431"/>
      <c r="BP25" s="431"/>
      <c r="BQ25" s="431"/>
      <c r="BR25" s="431"/>
      <c r="BS25" s="431"/>
      <c r="BT25" s="431"/>
      <c r="BU25" s="432"/>
      <c r="BV25" s="430">
        <v>2281218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5213</v>
      </c>
      <c r="R26" s="519"/>
      <c r="S26" s="519"/>
      <c r="T26" s="519"/>
      <c r="U26" s="519"/>
      <c r="V26" s="561"/>
      <c r="W26" s="620"/>
      <c r="X26" s="608"/>
      <c r="Y26" s="609"/>
      <c r="Z26" s="517" t="s">
        <v>175</v>
      </c>
      <c r="AA26" s="644"/>
      <c r="AB26" s="644"/>
      <c r="AC26" s="644"/>
      <c r="AD26" s="644"/>
      <c r="AE26" s="644"/>
      <c r="AF26" s="644"/>
      <c r="AG26" s="645"/>
      <c r="AH26" s="518">
        <v>9</v>
      </c>
      <c r="AI26" s="519"/>
      <c r="AJ26" s="519"/>
      <c r="AK26" s="519"/>
      <c r="AL26" s="561"/>
      <c r="AM26" s="518">
        <v>25182</v>
      </c>
      <c r="AN26" s="519"/>
      <c r="AO26" s="519"/>
      <c r="AP26" s="519"/>
      <c r="AQ26" s="519"/>
      <c r="AR26" s="561"/>
      <c r="AS26" s="518">
        <v>2798</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172</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3310</v>
      </c>
      <c r="R27" s="519"/>
      <c r="S27" s="519"/>
      <c r="T27" s="519"/>
      <c r="U27" s="519"/>
      <c r="V27" s="561"/>
      <c r="W27" s="620"/>
      <c r="X27" s="608"/>
      <c r="Y27" s="609"/>
      <c r="Z27" s="517" t="s">
        <v>179</v>
      </c>
      <c r="AA27" s="497"/>
      <c r="AB27" s="497"/>
      <c r="AC27" s="497"/>
      <c r="AD27" s="497"/>
      <c r="AE27" s="497"/>
      <c r="AF27" s="497"/>
      <c r="AG27" s="498"/>
      <c r="AH27" s="518">
        <v>17</v>
      </c>
      <c r="AI27" s="519"/>
      <c r="AJ27" s="519"/>
      <c r="AK27" s="519"/>
      <c r="AL27" s="561"/>
      <c r="AM27" s="518">
        <v>50904</v>
      </c>
      <c r="AN27" s="519"/>
      <c r="AO27" s="519"/>
      <c r="AP27" s="519"/>
      <c r="AQ27" s="519"/>
      <c r="AR27" s="561"/>
      <c r="AS27" s="518">
        <v>2994</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1">
        <v>360305</v>
      </c>
      <c r="BO27" s="642"/>
      <c r="BP27" s="642"/>
      <c r="BQ27" s="642"/>
      <c r="BR27" s="642"/>
      <c r="BS27" s="642"/>
      <c r="BT27" s="642"/>
      <c r="BU27" s="643"/>
      <c r="BV27" s="641">
        <v>360305</v>
      </c>
      <c r="BW27" s="642"/>
      <c r="BX27" s="642"/>
      <c r="BY27" s="642"/>
      <c r="BZ27" s="642"/>
      <c r="CA27" s="642"/>
      <c r="CB27" s="642"/>
      <c r="CC27" s="643"/>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2660</v>
      </c>
      <c r="R28" s="519"/>
      <c r="S28" s="519"/>
      <c r="T28" s="519"/>
      <c r="U28" s="519"/>
      <c r="V28" s="561"/>
      <c r="W28" s="620"/>
      <c r="X28" s="608"/>
      <c r="Y28" s="609"/>
      <c r="Z28" s="517" t="s">
        <v>182</v>
      </c>
      <c r="AA28" s="497"/>
      <c r="AB28" s="497"/>
      <c r="AC28" s="497"/>
      <c r="AD28" s="497"/>
      <c r="AE28" s="497"/>
      <c r="AF28" s="497"/>
      <c r="AG28" s="498"/>
      <c r="AH28" s="518" t="s">
        <v>172</v>
      </c>
      <c r="AI28" s="519"/>
      <c r="AJ28" s="519"/>
      <c r="AK28" s="519"/>
      <c r="AL28" s="561"/>
      <c r="AM28" s="518" t="s">
        <v>172</v>
      </c>
      <c r="AN28" s="519"/>
      <c r="AO28" s="519"/>
      <c r="AP28" s="519"/>
      <c r="AQ28" s="519"/>
      <c r="AR28" s="561"/>
      <c r="AS28" s="518" t="s">
        <v>126</v>
      </c>
      <c r="AT28" s="519"/>
      <c r="AU28" s="519"/>
      <c r="AV28" s="519"/>
      <c r="AW28" s="519"/>
      <c r="AX28" s="520"/>
      <c r="AY28" s="646" t="s">
        <v>183</v>
      </c>
      <c r="AZ28" s="647"/>
      <c r="BA28" s="647"/>
      <c r="BB28" s="648"/>
      <c r="BC28" s="427" t="s">
        <v>46</v>
      </c>
      <c r="BD28" s="428"/>
      <c r="BE28" s="428"/>
      <c r="BF28" s="428"/>
      <c r="BG28" s="428"/>
      <c r="BH28" s="428"/>
      <c r="BI28" s="428"/>
      <c r="BJ28" s="428"/>
      <c r="BK28" s="428"/>
      <c r="BL28" s="428"/>
      <c r="BM28" s="429"/>
      <c r="BN28" s="430">
        <v>2204289</v>
      </c>
      <c r="BO28" s="431"/>
      <c r="BP28" s="431"/>
      <c r="BQ28" s="431"/>
      <c r="BR28" s="431"/>
      <c r="BS28" s="431"/>
      <c r="BT28" s="431"/>
      <c r="BU28" s="432"/>
      <c r="BV28" s="430">
        <v>2622630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16</v>
      </c>
      <c r="M29" s="519"/>
      <c r="N29" s="519"/>
      <c r="O29" s="519"/>
      <c r="P29" s="561"/>
      <c r="Q29" s="518">
        <v>2460</v>
      </c>
      <c r="R29" s="519"/>
      <c r="S29" s="519"/>
      <c r="T29" s="519"/>
      <c r="U29" s="519"/>
      <c r="V29" s="561"/>
      <c r="W29" s="621"/>
      <c r="X29" s="622"/>
      <c r="Y29" s="623"/>
      <c r="Z29" s="517" t="s">
        <v>185</v>
      </c>
      <c r="AA29" s="497"/>
      <c r="AB29" s="497"/>
      <c r="AC29" s="497"/>
      <c r="AD29" s="497"/>
      <c r="AE29" s="497"/>
      <c r="AF29" s="497"/>
      <c r="AG29" s="498"/>
      <c r="AH29" s="518">
        <v>250</v>
      </c>
      <c r="AI29" s="519"/>
      <c r="AJ29" s="519"/>
      <c r="AK29" s="519"/>
      <c r="AL29" s="561"/>
      <c r="AM29" s="518">
        <v>740118</v>
      </c>
      <c r="AN29" s="519"/>
      <c r="AO29" s="519"/>
      <c r="AP29" s="519"/>
      <c r="AQ29" s="519"/>
      <c r="AR29" s="561"/>
      <c r="AS29" s="518">
        <v>2960</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310545</v>
      </c>
      <c r="BO29" s="468"/>
      <c r="BP29" s="468"/>
      <c r="BQ29" s="468"/>
      <c r="BR29" s="468"/>
      <c r="BS29" s="468"/>
      <c r="BT29" s="468"/>
      <c r="BU29" s="469"/>
      <c r="BV29" s="467">
        <v>310419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95.3</v>
      </c>
      <c r="AI30" s="587"/>
      <c r="AJ30" s="587"/>
      <c r="AK30" s="587"/>
      <c r="AL30" s="587"/>
      <c r="AM30" s="587"/>
      <c r="AN30" s="587"/>
      <c r="AO30" s="587"/>
      <c r="AP30" s="587"/>
      <c r="AQ30" s="587"/>
      <c r="AR30" s="587"/>
      <c r="AS30" s="587"/>
      <c r="AT30" s="587"/>
      <c r="AU30" s="587"/>
      <c r="AV30" s="587"/>
      <c r="AW30" s="587"/>
      <c r="AX30" s="589"/>
      <c r="AY30" s="652"/>
      <c r="AZ30" s="653"/>
      <c r="BA30" s="653"/>
      <c r="BB30" s="654"/>
      <c r="BC30" s="638" t="s">
        <v>48</v>
      </c>
      <c r="BD30" s="639"/>
      <c r="BE30" s="639"/>
      <c r="BF30" s="639"/>
      <c r="BG30" s="639"/>
      <c r="BH30" s="639"/>
      <c r="BI30" s="639"/>
      <c r="BJ30" s="639"/>
      <c r="BK30" s="639"/>
      <c r="BL30" s="639"/>
      <c r="BM30" s="640"/>
      <c r="BN30" s="641">
        <v>3120004</v>
      </c>
      <c r="BO30" s="642"/>
      <c r="BP30" s="642"/>
      <c r="BQ30" s="642"/>
      <c r="BR30" s="642"/>
      <c r="BS30" s="642"/>
      <c r="BT30" s="642"/>
      <c r="BU30" s="643"/>
      <c r="BV30" s="641">
        <v>3283441</v>
      </c>
      <c r="BW30" s="642"/>
      <c r="BX30" s="642"/>
      <c r="BY30" s="642"/>
      <c r="BZ30" s="642"/>
      <c r="CA30" s="642"/>
      <c r="CB30" s="642"/>
      <c r="CC30" s="64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宮城県市町村職員退職手当組合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加美郡土地開発公社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加美郡介護認定審査会特別会計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IF('各会計、関係団体の財政状況及び健全化判断比率'!B35="","",'各会計、関係団体の財政状況及び健全化判断比率'!B35)</f>
        <v>浄化槽事業特別会計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宮城県市町村非常勤消防団員補償報償組合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加美町畜産公社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霊園事業特別会計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大崎地域広域行政事務組合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加美町振興公社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宮城県市町村自治振興センター</v>
      </c>
      <c r="BZ37" s="657"/>
      <c r="CA37" s="657"/>
      <c r="CB37" s="657"/>
      <c r="CC37" s="657"/>
      <c r="CD37" s="657"/>
      <c r="CE37" s="657"/>
      <c r="CF37" s="657"/>
      <c r="CG37" s="657"/>
      <c r="CH37" s="657"/>
      <c r="CI37" s="657"/>
      <c r="CJ37" s="657"/>
      <c r="CK37" s="657"/>
      <c r="CL37" s="657"/>
      <c r="CM37" s="657"/>
      <c r="CN37" s="214"/>
      <c r="CO37" s="656">
        <f t="shared" si="3"/>
        <v>24</v>
      </c>
      <c r="CP37" s="656"/>
      <c r="CQ37" s="657" t="str">
        <f>IF('各会計、関係団体の財政状況及び健全化判断比率'!BS10="","",'各会計、関係団体の財政状況及び健全化判断比率'!BS10)</f>
        <v>かみでん里山公社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町営駐車場事業特別会計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加美郡保健医療福祉行政事務組合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加美郡保健医療福祉行政事務組合：病院会計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加美郡保健医療福祉行政事務組合：介護事業会計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宮城県後期高齢者医療広域連合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宮城県後期高齢者医療事業会計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mD4bm6jtAi+M1sfbxHUWdPinfWPkT1x8LGQp2fk899rqQ52j1+HMMJmXflQtgHzP5gM2z1vqy95h03EtY0qPcg==" saltValue="F4k24RXsG4dXPmpkH0HQ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577</v>
      </c>
      <c r="D34" s="1248"/>
      <c r="E34" s="1249"/>
      <c r="F34" s="32">
        <v>7.67</v>
      </c>
      <c r="G34" s="33">
        <v>7.63</v>
      </c>
      <c r="H34" s="33">
        <v>7.39</v>
      </c>
      <c r="I34" s="33">
        <v>7.49</v>
      </c>
      <c r="J34" s="34">
        <v>7.63</v>
      </c>
      <c r="K34" s="22"/>
      <c r="L34" s="22"/>
      <c r="M34" s="22"/>
      <c r="N34" s="22"/>
      <c r="O34" s="22"/>
      <c r="P34" s="22"/>
    </row>
    <row r="35" spans="1:16" ht="39" customHeight="1" x14ac:dyDescent="0.15">
      <c r="A35" s="22"/>
      <c r="B35" s="35"/>
      <c r="C35" s="1242" t="s">
        <v>578</v>
      </c>
      <c r="D35" s="1243"/>
      <c r="E35" s="1244"/>
      <c r="F35" s="36">
        <v>10.25</v>
      </c>
      <c r="G35" s="37">
        <v>10.15</v>
      </c>
      <c r="H35" s="37">
        <v>7.38</v>
      </c>
      <c r="I35" s="37">
        <v>6.05</v>
      </c>
      <c r="J35" s="38">
        <v>3.24</v>
      </c>
      <c r="K35" s="22"/>
      <c r="L35" s="22"/>
      <c r="M35" s="22"/>
      <c r="N35" s="22"/>
      <c r="O35" s="22"/>
      <c r="P35" s="22"/>
    </row>
    <row r="36" spans="1:16" ht="39" customHeight="1" x14ac:dyDescent="0.15">
      <c r="A36" s="22"/>
      <c r="B36" s="35"/>
      <c r="C36" s="1242" t="s">
        <v>579</v>
      </c>
      <c r="D36" s="1243"/>
      <c r="E36" s="1244"/>
      <c r="F36" s="36">
        <v>2.17</v>
      </c>
      <c r="G36" s="37">
        <v>1.56</v>
      </c>
      <c r="H36" s="37">
        <v>1.75</v>
      </c>
      <c r="I36" s="37">
        <v>1.45</v>
      </c>
      <c r="J36" s="38">
        <v>1.55</v>
      </c>
      <c r="K36" s="22"/>
      <c r="L36" s="22"/>
      <c r="M36" s="22"/>
      <c r="N36" s="22"/>
      <c r="O36" s="22"/>
      <c r="P36" s="22"/>
    </row>
    <row r="37" spans="1:16" ht="39" customHeight="1" x14ac:dyDescent="0.15">
      <c r="A37" s="22"/>
      <c r="B37" s="35"/>
      <c r="C37" s="1242" t="s">
        <v>580</v>
      </c>
      <c r="D37" s="1243"/>
      <c r="E37" s="1244"/>
      <c r="F37" s="36">
        <v>0.61</v>
      </c>
      <c r="G37" s="37">
        <v>1.0900000000000001</v>
      </c>
      <c r="H37" s="37">
        <v>0.94</v>
      </c>
      <c r="I37" s="37">
        <v>1.18</v>
      </c>
      <c r="J37" s="38">
        <v>1.23</v>
      </c>
      <c r="K37" s="22"/>
      <c r="L37" s="22"/>
      <c r="M37" s="22"/>
      <c r="N37" s="22"/>
      <c r="O37" s="22"/>
      <c r="P37" s="22"/>
    </row>
    <row r="38" spans="1:16" ht="39" customHeight="1" x14ac:dyDescent="0.15">
      <c r="A38" s="22"/>
      <c r="B38" s="35"/>
      <c r="C38" s="1242" t="s">
        <v>581</v>
      </c>
      <c r="D38" s="1243"/>
      <c r="E38" s="1244"/>
      <c r="F38" s="36">
        <v>0.22</v>
      </c>
      <c r="G38" s="37">
        <v>0.44</v>
      </c>
      <c r="H38" s="37">
        <v>0.33</v>
      </c>
      <c r="I38" s="37">
        <v>0.38</v>
      </c>
      <c r="J38" s="38">
        <v>0.23</v>
      </c>
      <c r="K38" s="22"/>
      <c r="L38" s="22"/>
      <c r="M38" s="22"/>
      <c r="N38" s="22"/>
      <c r="O38" s="22"/>
      <c r="P38" s="22"/>
    </row>
    <row r="39" spans="1:16" ht="39" customHeight="1" x14ac:dyDescent="0.15">
      <c r="A39" s="22"/>
      <c r="B39" s="35"/>
      <c r="C39" s="1242" t="s">
        <v>582</v>
      </c>
      <c r="D39" s="1243"/>
      <c r="E39" s="1244"/>
      <c r="F39" s="36">
        <v>7.0000000000000007E-2</v>
      </c>
      <c r="G39" s="37">
        <v>0.12</v>
      </c>
      <c r="H39" s="37">
        <v>0.05</v>
      </c>
      <c r="I39" s="37">
        <v>0.05</v>
      </c>
      <c r="J39" s="38">
        <v>7.0000000000000007E-2</v>
      </c>
      <c r="K39" s="22"/>
      <c r="L39" s="22"/>
      <c r="M39" s="22"/>
      <c r="N39" s="22"/>
      <c r="O39" s="22"/>
      <c r="P39" s="22"/>
    </row>
    <row r="40" spans="1:16" ht="39" customHeight="1" x14ac:dyDescent="0.15">
      <c r="A40" s="22"/>
      <c r="B40" s="35"/>
      <c r="C40" s="1242" t="s">
        <v>583</v>
      </c>
      <c r="D40" s="1243"/>
      <c r="E40" s="1244"/>
      <c r="F40" s="36">
        <v>0.04</v>
      </c>
      <c r="G40" s="37">
        <v>0.05</v>
      </c>
      <c r="H40" s="37">
        <v>0.02</v>
      </c>
      <c r="I40" s="37">
        <v>0.11</v>
      </c>
      <c r="J40" s="38">
        <v>0.04</v>
      </c>
      <c r="K40" s="22"/>
      <c r="L40" s="22"/>
      <c r="M40" s="22"/>
      <c r="N40" s="22"/>
      <c r="O40" s="22"/>
      <c r="P40" s="22"/>
    </row>
    <row r="41" spans="1:16" ht="39" customHeight="1" x14ac:dyDescent="0.15">
      <c r="A41" s="22"/>
      <c r="B41" s="35"/>
      <c r="C41" s="1242" t="s">
        <v>584</v>
      </c>
      <c r="D41" s="1243"/>
      <c r="E41" s="1244"/>
      <c r="F41" s="36">
        <v>0.03</v>
      </c>
      <c r="G41" s="37">
        <v>0.01</v>
      </c>
      <c r="H41" s="37">
        <v>0.01</v>
      </c>
      <c r="I41" s="37">
        <v>0.02</v>
      </c>
      <c r="J41" s="38">
        <v>0.02</v>
      </c>
      <c r="K41" s="22"/>
      <c r="L41" s="22"/>
      <c r="M41" s="22"/>
      <c r="N41" s="22"/>
      <c r="O41" s="22"/>
      <c r="P41" s="22"/>
    </row>
    <row r="42" spans="1:16" ht="39" customHeight="1" x14ac:dyDescent="0.15">
      <c r="A42" s="22"/>
      <c r="B42" s="39"/>
      <c r="C42" s="1242" t="s">
        <v>585</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586</v>
      </c>
      <c r="D43" s="1246"/>
      <c r="E43" s="1247"/>
      <c r="F43" s="41">
        <v>0.03</v>
      </c>
      <c r="G43" s="42">
        <v>0.05</v>
      </c>
      <c r="H43" s="42">
        <v>0.04</v>
      </c>
      <c r="I43" s="42">
        <v>0.04</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vWiQ376NFgiXEC2fzEMNLZO0w75FUJ63DrhBi9WGgMjrc98MI3SHp5wiVn8YI8ZGFBJHYtzTpNvWIrNJ5g3Hw==" saltValue="sd2qoW/QuX6QlO8XO9BU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1936</v>
      </c>
      <c r="L45" s="60">
        <v>1738</v>
      </c>
      <c r="M45" s="60">
        <v>1708</v>
      </c>
      <c r="N45" s="60">
        <v>1689</v>
      </c>
      <c r="O45" s="61">
        <v>1633</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525</v>
      </c>
      <c r="L47" s="64" t="s">
        <v>525</v>
      </c>
      <c r="M47" s="64" t="s">
        <v>525</v>
      </c>
      <c r="N47" s="64" t="s">
        <v>525</v>
      </c>
      <c r="O47" s="65" t="s">
        <v>525</v>
      </c>
      <c r="P47" s="48"/>
      <c r="Q47" s="48"/>
      <c r="R47" s="48"/>
      <c r="S47" s="48"/>
      <c r="T47" s="48"/>
      <c r="U47" s="48"/>
    </row>
    <row r="48" spans="1:21" ht="30.75" customHeight="1" x14ac:dyDescent="0.15">
      <c r="A48" s="48"/>
      <c r="B48" s="1252"/>
      <c r="C48" s="1253"/>
      <c r="D48" s="62"/>
      <c r="E48" s="1258" t="s">
        <v>14</v>
      </c>
      <c r="F48" s="1258"/>
      <c r="G48" s="1258"/>
      <c r="H48" s="1258"/>
      <c r="I48" s="1258"/>
      <c r="J48" s="1259"/>
      <c r="K48" s="63">
        <v>474</v>
      </c>
      <c r="L48" s="64">
        <v>447</v>
      </c>
      <c r="M48" s="64">
        <v>470</v>
      </c>
      <c r="N48" s="64">
        <v>457</v>
      </c>
      <c r="O48" s="65">
        <v>435</v>
      </c>
      <c r="P48" s="48"/>
      <c r="Q48" s="48"/>
      <c r="R48" s="48"/>
      <c r="S48" s="48"/>
      <c r="T48" s="48"/>
      <c r="U48" s="48"/>
    </row>
    <row r="49" spans="1:21" ht="30.75" customHeight="1" x14ac:dyDescent="0.15">
      <c r="A49" s="48"/>
      <c r="B49" s="1252"/>
      <c r="C49" s="1253"/>
      <c r="D49" s="62"/>
      <c r="E49" s="1258" t="s">
        <v>15</v>
      </c>
      <c r="F49" s="1258"/>
      <c r="G49" s="1258"/>
      <c r="H49" s="1258"/>
      <c r="I49" s="1258"/>
      <c r="J49" s="1259"/>
      <c r="K49" s="63">
        <v>257</v>
      </c>
      <c r="L49" s="64">
        <v>249</v>
      </c>
      <c r="M49" s="64">
        <v>189</v>
      </c>
      <c r="N49" s="64">
        <v>165</v>
      </c>
      <c r="O49" s="65">
        <v>178</v>
      </c>
      <c r="P49" s="48"/>
      <c r="Q49" s="48"/>
      <c r="R49" s="48"/>
      <c r="S49" s="48"/>
      <c r="T49" s="48"/>
      <c r="U49" s="48"/>
    </row>
    <row r="50" spans="1:21" ht="30.75" customHeight="1" x14ac:dyDescent="0.15">
      <c r="A50" s="48"/>
      <c r="B50" s="1252"/>
      <c r="C50" s="1253"/>
      <c r="D50" s="62"/>
      <c r="E50" s="1258" t="s">
        <v>16</v>
      </c>
      <c r="F50" s="1258"/>
      <c r="G50" s="1258"/>
      <c r="H50" s="1258"/>
      <c r="I50" s="1258"/>
      <c r="J50" s="1259"/>
      <c r="K50" s="63">
        <v>11</v>
      </c>
      <c r="L50" s="64">
        <v>11</v>
      </c>
      <c r="M50" s="64">
        <v>11</v>
      </c>
      <c r="N50" s="64">
        <v>11</v>
      </c>
      <c r="O50" s="65">
        <v>11</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525</v>
      </c>
      <c r="L51" s="64" t="s">
        <v>525</v>
      </c>
      <c r="M51" s="64" t="s">
        <v>525</v>
      </c>
      <c r="N51" s="64" t="s">
        <v>525</v>
      </c>
      <c r="O51" s="65" t="s">
        <v>525</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2077</v>
      </c>
      <c r="L52" s="64">
        <v>1898</v>
      </c>
      <c r="M52" s="64">
        <v>1818</v>
      </c>
      <c r="N52" s="64">
        <v>1717</v>
      </c>
      <c r="O52" s="65">
        <v>1663</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601</v>
      </c>
      <c r="L53" s="69">
        <v>547</v>
      </c>
      <c r="M53" s="69">
        <v>560</v>
      </c>
      <c r="N53" s="69">
        <v>605</v>
      </c>
      <c r="O53" s="70">
        <v>594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525</v>
      </c>
      <c r="L57" s="84" t="s">
        <v>525</v>
      </c>
      <c r="M57" s="84" t="s">
        <v>525</v>
      </c>
      <c r="N57" s="84" t="s">
        <v>525</v>
      </c>
      <c r="O57" s="85" t="s">
        <v>525</v>
      </c>
    </row>
    <row r="58" spans="1:21" ht="31.5" customHeight="1" thickBot="1" x14ac:dyDescent="0.2">
      <c r="B58" s="1268"/>
      <c r="C58" s="1269"/>
      <c r="D58" s="1273" t="s">
        <v>26</v>
      </c>
      <c r="E58" s="1274"/>
      <c r="F58" s="1274"/>
      <c r="G58" s="1274"/>
      <c r="H58" s="1274"/>
      <c r="I58" s="1274"/>
      <c r="J58" s="1275"/>
      <c r="K58" s="86" t="s">
        <v>525</v>
      </c>
      <c r="L58" s="87" t="s">
        <v>525</v>
      </c>
      <c r="M58" s="87" t="s">
        <v>525</v>
      </c>
      <c r="N58" s="87" t="s">
        <v>525</v>
      </c>
      <c r="O58" s="88" t="s">
        <v>525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yQC3NfD20G5YDLscqzG8JCNgkxrEC1jfOxSEvRzgomzWBI1V9ppVqbtnXNIJYSGz4YKvCkQyov7qWadkytImQ==" saltValue="UnB8tlmG2+D4hTDNp/er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76" t="s">
        <v>29</v>
      </c>
      <c r="C41" s="1277"/>
      <c r="D41" s="102"/>
      <c r="E41" s="1282" t="s">
        <v>30</v>
      </c>
      <c r="F41" s="1282"/>
      <c r="G41" s="1282"/>
      <c r="H41" s="1283"/>
      <c r="I41" s="103">
        <v>14836</v>
      </c>
      <c r="J41" s="104">
        <v>14482</v>
      </c>
      <c r="K41" s="104">
        <v>14045</v>
      </c>
      <c r="L41" s="104">
        <v>13754</v>
      </c>
      <c r="M41" s="105">
        <v>13460</v>
      </c>
    </row>
    <row r="42" spans="2:13" ht="27.75" customHeight="1" x14ac:dyDescent="0.15">
      <c r="B42" s="1278"/>
      <c r="C42" s="1279"/>
      <c r="D42" s="106"/>
      <c r="E42" s="1284" t="s">
        <v>31</v>
      </c>
      <c r="F42" s="1284"/>
      <c r="G42" s="1284"/>
      <c r="H42" s="1285"/>
      <c r="I42" s="107">
        <v>91</v>
      </c>
      <c r="J42" s="108">
        <v>81</v>
      </c>
      <c r="K42" s="108">
        <v>70</v>
      </c>
      <c r="L42" s="108">
        <v>60</v>
      </c>
      <c r="M42" s="109">
        <v>50</v>
      </c>
    </row>
    <row r="43" spans="2:13" ht="27.75" customHeight="1" x14ac:dyDescent="0.15">
      <c r="B43" s="1278"/>
      <c r="C43" s="1279"/>
      <c r="D43" s="106"/>
      <c r="E43" s="1284" t="s">
        <v>32</v>
      </c>
      <c r="F43" s="1284"/>
      <c r="G43" s="1284"/>
      <c r="H43" s="1285"/>
      <c r="I43" s="107">
        <v>6164</v>
      </c>
      <c r="J43" s="108">
        <v>5905</v>
      </c>
      <c r="K43" s="108">
        <v>5856</v>
      </c>
      <c r="L43" s="108">
        <v>5689</v>
      </c>
      <c r="M43" s="109">
        <v>5423</v>
      </c>
    </row>
    <row r="44" spans="2:13" ht="27.75" customHeight="1" x14ac:dyDescent="0.15">
      <c r="B44" s="1278"/>
      <c r="C44" s="1279"/>
      <c r="D44" s="106"/>
      <c r="E44" s="1284" t="s">
        <v>33</v>
      </c>
      <c r="F44" s="1284"/>
      <c r="G44" s="1284"/>
      <c r="H44" s="1285"/>
      <c r="I44" s="107">
        <v>2651</v>
      </c>
      <c r="J44" s="108">
        <v>2323</v>
      </c>
      <c r="K44" s="108">
        <v>1884</v>
      </c>
      <c r="L44" s="108">
        <v>1521</v>
      </c>
      <c r="M44" s="109">
        <v>1362</v>
      </c>
    </row>
    <row r="45" spans="2:13" ht="27.75" customHeight="1" x14ac:dyDescent="0.15">
      <c r="B45" s="1278"/>
      <c r="C45" s="1279"/>
      <c r="D45" s="106"/>
      <c r="E45" s="1284" t="s">
        <v>34</v>
      </c>
      <c r="F45" s="1284"/>
      <c r="G45" s="1284"/>
      <c r="H45" s="1285"/>
      <c r="I45" s="107">
        <v>2809</v>
      </c>
      <c r="J45" s="108">
        <v>2821</v>
      </c>
      <c r="K45" s="108">
        <v>2768</v>
      </c>
      <c r="L45" s="108">
        <v>2604</v>
      </c>
      <c r="M45" s="109">
        <v>2517</v>
      </c>
    </row>
    <row r="46" spans="2:13" ht="27.75" customHeight="1" x14ac:dyDescent="0.15">
      <c r="B46" s="1278"/>
      <c r="C46" s="1279"/>
      <c r="D46" s="110"/>
      <c r="E46" s="1284" t="s">
        <v>35</v>
      </c>
      <c r="F46" s="1284"/>
      <c r="G46" s="1284"/>
      <c r="H46" s="1285"/>
      <c r="I46" s="107" t="s">
        <v>525</v>
      </c>
      <c r="J46" s="108" t="s">
        <v>525</v>
      </c>
      <c r="K46" s="108" t="s">
        <v>525</v>
      </c>
      <c r="L46" s="108" t="s">
        <v>525</v>
      </c>
      <c r="M46" s="109" t="s">
        <v>525</v>
      </c>
    </row>
    <row r="47" spans="2:13" ht="27.75" customHeight="1" x14ac:dyDescent="0.15">
      <c r="B47" s="1278"/>
      <c r="C47" s="1279"/>
      <c r="D47" s="111"/>
      <c r="E47" s="1286" t="s">
        <v>36</v>
      </c>
      <c r="F47" s="1287"/>
      <c r="G47" s="1287"/>
      <c r="H47" s="1288"/>
      <c r="I47" s="107" t="s">
        <v>525</v>
      </c>
      <c r="J47" s="108" t="s">
        <v>525</v>
      </c>
      <c r="K47" s="108" t="s">
        <v>525</v>
      </c>
      <c r="L47" s="108" t="s">
        <v>525</v>
      </c>
      <c r="M47" s="109" t="s">
        <v>525</v>
      </c>
    </row>
    <row r="48" spans="2:13" ht="27.75" customHeight="1" x14ac:dyDescent="0.15">
      <c r="B48" s="1278"/>
      <c r="C48" s="1279"/>
      <c r="D48" s="106"/>
      <c r="E48" s="1284" t="s">
        <v>37</v>
      </c>
      <c r="F48" s="1284"/>
      <c r="G48" s="1284"/>
      <c r="H48" s="1285"/>
      <c r="I48" s="107" t="s">
        <v>525</v>
      </c>
      <c r="J48" s="108" t="s">
        <v>525</v>
      </c>
      <c r="K48" s="108" t="s">
        <v>525</v>
      </c>
      <c r="L48" s="108" t="s">
        <v>525</v>
      </c>
      <c r="M48" s="109" t="s">
        <v>525</v>
      </c>
    </row>
    <row r="49" spans="2:13" ht="27.75" customHeight="1" x14ac:dyDescent="0.15">
      <c r="B49" s="1280"/>
      <c r="C49" s="1281"/>
      <c r="D49" s="106"/>
      <c r="E49" s="1284" t="s">
        <v>38</v>
      </c>
      <c r="F49" s="1284"/>
      <c r="G49" s="1284"/>
      <c r="H49" s="1285"/>
      <c r="I49" s="107" t="s">
        <v>525</v>
      </c>
      <c r="J49" s="108" t="s">
        <v>525</v>
      </c>
      <c r="K49" s="108" t="s">
        <v>525</v>
      </c>
      <c r="L49" s="108" t="s">
        <v>525</v>
      </c>
      <c r="M49" s="109">
        <v>3</v>
      </c>
    </row>
    <row r="50" spans="2:13" ht="27.75" customHeight="1" x14ac:dyDescent="0.15">
      <c r="B50" s="1289" t="s">
        <v>39</v>
      </c>
      <c r="C50" s="1290"/>
      <c r="D50" s="112"/>
      <c r="E50" s="1284" t="s">
        <v>40</v>
      </c>
      <c r="F50" s="1284"/>
      <c r="G50" s="1284"/>
      <c r="H50" s="1285"/>
      <c r="I50" s="107">
        <v>5597</v>
      </c>
      <c r="J50" s="108">
        <v>5647</v>
      </c>
      <c r="K50" s="108">
        <v>5589</v>
      </c>
      <c r="L50" s="108">
        <v>5184</v>
      </c>
      <c r="M50" s="109">
        <v>4834</v>
      </c>
    </row>
    <row r="51" spans="2:13" ht="27.75" customHeight="1" x14ac:dyDescent="0.15">
      <c r="B51" s="1278"/>
      <c r="C51" s="1279"/>
      <c r="D51" s="106"/>
      <c r="E51" s="1284" t="s">
        <v>41</v>
      </c>
      <c r="F51" s="1284"/>
      <c r="G51" s="1284"/>
      <c r="H51" s="1285"/>
      <c r="I51" s="107">
        <v>522</v>
      </c>
      <c r="J51" s="108">
        <v>449</v>
      </c>
      <c r="K51" s="108">
        <v>481</v>
      </c>
      <c r="L51" s="108">
        <v>469</v>
      </c>
      <c r="M51" s="109">
        <v>449</v>
      </c>
    </row>
    <row r="52" spans="2:13" ht="27.75" customHeight="1" x14ac:dyDescent="0.15">
      <c r="B52" s="1280"/>
      <c r="C52" s="1281"/>
      <c r="D52" s="106"/>
      <c r="E52" s="1284" t="s">
        <v>42</v>
      </c>
      <c r="F52" s="1284"/>
      <c r="G52" s="1284"/>
      <c r="H52" s="1285"/>
      <c r="I52" s="107">
        <v>15881</v>
      </c>
      <c r="J52" s="108">
        <v>15302</v>
      </c>
      <c r="K52" s="108">
        <v>14951</v>
      </c>
      <c r="L52" s="108">
        <v>14562</v>
      </c>
      <c r="M52" s="109">
        <v>14125</v>
      </c>
    </row>
    <row r="53" spans="2:13" ht="27.75" customHeight="1" thickBot="1" x14ac:dyDescent="0.2">
      <c r="B53" s="1291" t="s">
        <v>20</v>
      </c>
      <c r="C53" s="1292"/>
      <c r="D53" s="113"/>
      <c r="E53" s="1293" t="s">
        <v>43</v>
      </c>
      <c r="F53" s="1293"/>
      <c r="G53" s="1293"/>
      <c r="H53" s="1294"/>
      <c r="I53" s="114">
        <v>4551</v>
      </c>
      <c r="J53" s="115">
        <v>4215</v>
      </c>
      <c r="K53" s="115">
        <v>3603</v>
      </c>
      <c r="L53" s="115">
        <v>3412</v>
      </c>
      <c r="M53" s="116">
        <v>3406</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r9A47DPs/czwAyw0ZdGFlVTQJwKWjRiBAzDpp4yeZL5y14/sunxvr+3DKj/uFHePXaJnI0k17tH3c8QdNbWIg==" saltValue="wpQ4gvPH1zX7Z/bxofFz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46</v>
      </c>
      <c r="D55" s="1303"/>
      <c r="E55" s="1304"/>
      <c r="F55" s="128">
        <v>2971</v>
      </c>
      <c r="G55" s="128">
        <v>2623</v>
      </c>
      <c r="H55" s="129">
        <v>2204</v>
      </c>
    </row>
    <row r="56" spans="2:8" ht="52.5" customHeight="1" x14ac:dyDescent="0.15">
      <c r="B56" s="130"/>
      <c r="C56" s="1305" t="s">
        <v>47</v>
      </c>
      <c r="D56" s="1305"/>
      <c r="E56" s="1306"/>
      <c r="F56" s="131">
        <v>310</v>
      </c>
      <c r="G56" s="131">
        <v>310</v>
      </c>
      <c r="H56" s="132">
        <v>311</v>
      </c>
    </row>
    <row r="57" spans="2:8" ht="53.25" customHeight="1" x14ac:dyDescent="0.15">
      <c r="B57" s="130"/>
      <c r="C57" s="1307" t="s">
        <v>48</v>
      </c>
      <c r="D57" s="1307"/>
      <c r="E57" s="1308"/>
      <c r="F57" s="133">
        <v>3411</v>
      </c>
      <c r="G57" s="133">
        <v>3283</v>
      </c>
      <c r="H57" s="134">
        <v>3120</v>
      </c>
    </row>
    <row r="58" spans="2:8" ht="45.75" customHeight="1" x14ac:dyDescent="0.15">
      <c r="B58" s="135"/>
      <c r="C58" s="1295" t="s">
        <v>607</v>
      </c>
      <c r="D58" s="1296"/>
      <c r="E58" s="1297"/>
      <c r="F58" s="136">
        <v>1839</v>
      </c>
      <c r="G58" s="136">
        <v>1843</v>
      </c>
      <c r="H58" s="137">
        <v>1707</v>
      </c>
    </row>
    <row r="59" spans="2:8" ht="45.75" customHeight="1" x14ac:dyDescent="0.15">
      <c r="B59" s="135"/>
      <c r="C59" s="1295" t="s">
        <v>608</v>
      </c>
      <c r="D59" s="1296"/>
      <c r="E59" s="1297"/>
      <c r="F59" s="136">
        <v>808</v>
      </c>
      <c r="G59" s="136">
        <v>810</v>
      </c>
      <c r="H59" s="137">
        <v>811</v>
      </c>
    </row>
    <row r="60" spans="2:8" ht="45.75" customHeight="1" x14ac:dyDescent="0.15">
      <c r="B60" s="135"/>
      <c r="C60" s="1295" t="s">
        <v>609</v>
      </c>
      <c r="D60" s="1296"/>
      <c r="E60" s="1297"/>
      <c r="F60" s="136">
        <v>127</v>
      </c>
      <c r="G60" s="136">
        <v>127</v>
      </c>
      <c r="H60" s="137">
        <v>128</v>
      </c>
    </row>
    <row r="61" spans="2:8" ht="45.75" customHeight="1" x14ac:dyDescent="0.15">
      <c r="B61" s="135"/>
      <c r="C61" s="1295" t="s">
        <v>610</v>
      </c>
      <c r="D61" s="1296"/>
      <c r="E61" s="1297"/>
      <c r="F61" s="136">
        <v>105</v>
      </c>
      <c r="G61" s="136">
        <v>105</v>
      </c>
      <c r="H61" s="137">
        <v>108</v>
      </c>
    </row>
    <row r="62" spans="2:8" ht="45.75" customHeight="1" thickBot="1" x14ac:dyDescent="0.2">
      <c r="B62" s="138"/>
      <c r="C62" s="1298" t="s">
        <v>611</v>
      </c>
      <c r="D62" s="1299"/>
      <c r="E62" s="1300"/>
      <c r="F62" s="139">
        <v>161</v>
      </c>
      <c r="G62" s="139">
        <v>120</v>
      </c>
      <c r="H62" s="140">
        <v>89</v>
      </c>
    </row>
    <row r="63" spans="2:8" ht="52.5" customHeight="1" thickBot="1" x14ac:dyDescent="0.2">
      <c r="B63" s="141"/>
      <c r="C63" s="1301" t="s">
        <v>49</v>
      </c>
      <c r="D63" s="1301"/>
      <c r="E63" s="1302"/>
      <c r="F63" s="142">
        <v>6692</v>
      </c>
      <c r="G63" s="142">
        <v>6216</v>
      </c>
      <c r="H63" s="143">
        <v>5635</v>
      </c>
    </row>
    <row r="64" spans="2:8" ht="15" customHeight="1" x14ac:dyDescent="0.15"/>
  </sheetData>
  <sheetProtection algorithmName="SHA-512" hashValue="1WeLjN6Ay3VUn5C0tQqXlcCqBjfS2aGGJw39JF1yvaEHD/wUKRRePPfMEOaFhM84REmSmSxyRtMontsBBLP2uA==" saltValue="k2xvBrrw+aPcY8bU/tf4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31" zoomScaleNormal="100" zoomScaleSheetLayoutView="55" workbookViewId="0">
      <selection activeCell="BX42" sqref="BX4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567</v>
      </c>
      <c r="BQ50" s="1322"/>
      <c r="BR50" s="1322"/>
      <c r="BS50" s="1322"/>
      <c r="BT50" s="1322"/>
      <c r="BU50" s="1322"/>
      <c r="BV50" s="1322"/>
      <c r="BW50" s="1322"/>
      <c r="BX50" s="1322" t="s">
        <v>568</v>
      </c>
      <c r="BY50" s="1322"/>
      <c r="BZ50" s="1322"/>
      <c r="CA50" s="1322"/>
      <c r="CB50" s="1322"/>
      <c r="CC50" s="1322"/>
      <c r="CD50" s="1322"/>
      <c r="CE50" s="1322"/>
      <c r="CF50" s="1322" t="s">
        <v>569</v>
      </c>
      <c r="CG50" s="1322"/>
      <c r="CH50" s="1322"/>
      <c r="CI50" s="1322"/>
      <c r="CJ50" s="1322"/>
      <c r="CK50" s="1322"/>
      <c r="CL50" s="1322"/>
      <c r="CM50" s="1322"/>
      <c r="CN50" s="1322" t="s">
        <v>570</v>
      </c>
      <c r="CO50" s="1322"/>
      <c r="CP50" s="1322"/>
      <c r="CQ50" s="1322"/>
      <c r="CR50" s="1322"/>
      <c r="CS50" s="1322"/>
      <c r="CT50" s="1322"/>
      <c r="CU50" s="1322"/>
      <c r="CV50" s="1322" t="s">
        <v>571</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616</v>
      </c>
      <c r="AO51" s="1325"/>
      <c r="AP51" s="1325"/>
      <c r="AQ51" s="1325"/>
      <c r="AR51" s="1325"/>
      <c r="AS51" s="1325"/>
      <c r="AT51" s="1325"/>
      <c r="AU51" s="1325"/>
      <c r="AV51" s="1325"/>
      <c r="AW51" s="1325"/>
      <c r="AX51" s="1325"/>
      <c r="AY51" s="1325"/>
      <c r="AZ51" s="1325"/>
      <c r="BA51" s="1325"/>
      <c r="BB51" s="1325" t="s">
        <v>617</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56.9</v>
      </c>
      <c r="BY51" s="1323"/>
      <c r="BZ51" s="1323"/>
      <c r="CA51" s="1323"/>
      <c r="CB51" s="1323"/>
      <c r="CC51" s="1323"/>
      <c r="CD51" s="1323"/>
      <c r="CE51" s="1323"/>
      <c r="CF51" s="1323">
        <v>49.7</v>
      </c>
      <c r="CG51" s="1323"/>
      <c r="CH51" s="1323"/>
      <c r="CI51" s="1323"/>
      <c r="CJ51" s="1323"/>
      <c r="CK51" s="1323"/>
      <c r="CL51" s="1323"/>
      <c r="CM51" s="1323"/>
      <c r="CN51" s="1323">
        <v>47.7</v>
      </c>
      <c r="CO51" s="1323"/>
      <c r="CP51" s="1323"/>
      <c r="CQ51" s="1323"/>
      <c r="CR51" s="1323"/>
      <c r="CS51" s="1323"/>
      <c r="CT51" s="1323"/>
      <c r="CU51" s="1323"/>
      <c r="CV51" s="1323">
        <v>48.1</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618</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60.6</v>
      </c>
      <c r="BY53" s="1323"/>
      <c r="BZ53" s="1323"/>
      <c r="CA53" s="1323"/>
      <c r="CB53" s="1323"/>
      <c r="CC53" s="1323"/>
      <c r="CD53" s="1323"/>
      <c r="CE53" s="1323"/>
      <c r="CF53" s="1323">
        <v>44.4</v>
      </c>
      <c r="CG53" s="1323"/>
      <c r="CH53" s="1323"/>
      <c r="CI53" s="1323"/>
      <c r="CJ53" s="1323"/>
      <c r="CK53" s="1323"/>
      <c r="CL53" s="1323"/>
      <c r="CM53" s="1323"/>
      <c r="CN53" s="1323">
        <v>63.2</v>
      </c>
      <c r="CO53" s="1323"/>
      <c r="CP53" s="1323"/>
      <c r="CQ53" s="1323"/>
      <c r="CR53" s="1323"/>
      <c r="CS53" s="1323"/>
      <c r="CT53" s="1323"/>
      <c r="CU53" s="1323"/>
      <c r="CV53" s="1323">
        <v>63.8</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619</v>
      </c>
      <c r="AO55" s="1322"/>
      <c r="AP55" s="1322"/>
      <c r="AQ55" s="1322"/>
      <c r="AR55" s="1322"/>
      <c r="AS55" s="1322"/>
      <c r="AT55" s="1322"/>
      <c r="AU55" s="1322"/>
      <c r="AV55" s="1322"/>
      <c r="AW55" s="1322"/>
      <c r="AX55" s="1322"/>
      <c r="AY55" s="1322"/>
      <c r="AZ55" s="1322"/>
      <c r="BA55" s="1322"/>
      <c r="BB55" s="1325" t="s">
        <v>617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15.5</v>
      </c>
      <c r="BY55" s="1323"/>
      <c r="BZ55" s="1323"/>
      <c r="CA55" s="1323"/>
      <c r="CB55" s="1323"/>
      <c r="CC55" s="1323"/>
      <c r="CD55" s="1323"/>
      <c r="CE55" s="1323"/>
      <c r="CF55" s="1323">
        <v>14</v>
      </c>
      <c r="CG55" s="1323"/>
      <c r="CH55" s="1323"/>
      <c r="CI55" s="1323"/>
      <c r="CJ55" s="1323"/>
      <c r="CK55" s="1323"/>
      <c r="CL55" s="1323"/>
      <c r="CM55" s="1323"/>
      <c r="CN55" s="1323">
        <v>11.4</v>
      </c>
      <c r="CO55" s="1323"/>
      <c r="CP55" s="1323"/>
      <c r="CQ55" s="1323"/>
      <c r="CR55" s="1323"/>
      <c r="CS55" s="1323"/>
      <c r="CT55" s="1323"/>
      <c r="CU55" s="1323"/>
      <c r="CV55" s="1323">
        <v>10.4</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57.7</v>
      </c>
      <c r="BY57" s="1323"/>
      <c r="BZ57" s="1323"/>
      <c r="CA57" s="1323"/>
      <c r="CB57" s="1323"/>
      <c r="CC57" s="1323"/>
      <c r="CD57" s="1323"/>
      <c r="CE57" s="1323"/>
      <c r="CF57" s="1323">
        <v>57.8</v>
      </c>
      <c r="CG57" s="1323"/>
      <c r="CH57" s="1323"/>
      <c r="CI57" s="1323"/>
      <c r="CJ57" s="1323"/>
      <c r="CK57" s="1323"/>
      <c r="CL57" s="1323"/>
      <c r="CM57" s="1323"/>
      <c r="CN57" s="1323">
        <v>59.5</v>
      </c>
      <c r="CO57" s="1323"/>
      <c r="CP57" s="1323"/>
      <c r="CQ57" s="1323"/>
      <c r="CR57" s="1323"/>
      <c r="CS57" s="1323"/>
      <c r="CT57" s="1323"/>
      <c r="CU57" s="1323"/>
      <c r="CV57" s="1323">
        <v>60.4</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567</v>
      </c>
      <c r="BQ72" s="1322"/>
      <c r="BR72" s="1322"/>
      <c r="BS72" s="1322"/>
      <c r="BT72" s="1322"/>
      <c r="BU72" s="1322"/>
      <c r="BV72" s="1322"/>
      <c r="BW72" s="1322"/>
      <c r="BX72" s="1322" t="s">
        <v>568</v>
      </c>
      <c r="BY72" s="1322"/>
      <c r="BZ72" s="1322"/>
      <c r="CA72" s="1322"/>
      <c r="CB72" s="1322"/>
      <c r="CC72" s="1322"/>
      <c r="CD72" s="1322"/>
      <c r="CE72" s="1322"/>
      <c r="CF72" s="1322" t="s">
        <v>569</v>
      </c>
      <c r="CG72" s="1322"/>
      <c r="CH72" s="1322"/>
      <c r="CI72" s="1322"/>
      <c r="CJ72" s="1322"/>
      <c r="CK72" s="1322"/>
      <c r="CL72" s="1322"/>
      <c r="CM72" s="1322"/>
      <c r="CN72" s="1322" t="s">
        <v>570</v>
      </c>
      <c r="CO72" s="1322"/>
      <c r="CP72" s="1322"/>
      <c r="CQ72" s="1322"/>
      <c r="CR72" s="1322"/>
      <c r="CS72" s="1322"/>
      <c r="CT72" s="1322"/>
      <c r="CU72" s="1322"/>
      <c r="CV72" s="1322" t="s">
        <v>571</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616</v>
      </c>
      <c r="AO73" s="1325"/>
      <c r="AP73" s="1325"/>
      <c r="AQ73" s="1325"/>
      <c r="AR73" s="1325"/>
      <c r="AS73" s="1325"/>
      <c r="AT73" s="1325"/>
      <c r="AU73" s="1325"/>
      <c r="AV73" s="1325"/>
      <c r="AW73" s="1325"/>
      <c r="AX73" s="1325"/>
      <c r="AY73" s="1325"/>
      <c r="AZ73" s="1325"/>
      <c r="BA73" s="1325"/>
      <c r="BB73" s="1325" t="s">
        <v>617</v>
      </c>
      <c r="BC73" s="1325"/>
      <c r="BD73" s="1325"/>
      <c r="BE73" s="1325"/>
      <c r="BF73" s="1325"/>
      <c r="BG73" s="1325"/>
      <c r="BH73" s="1325"/>
      <c r="BI73" s="1325"/>
      <c r="BJ73" s="1325"/>
      <c r="BK73" s="1325"/>
      <c r="BL73" s="1325"/>
      <c r="BM73" s="1325"/>
      <c r="BN73" s="1325"/>
      <c r="BO73" s="1325"/>
      <c r="BP73" s="1323">
        <v>59.6</v>
      </c>
      <c r="BQ73" s="1323"/>
      <c r="BR73" s="1323"/>
      <c r="BS73" s="1323"/>
      <c r="BT73" s="1323"/>
      <c r="BU73" s="1323"/>
      <c r="BV73" s="1323"/>
      <c r="BW73" s="1323"/>
      <c r="BX73" s="1323">
        <v>56.9</v>
      </c>
      <c r="BY73" s="1323"/>
      <c r="BZ73" s="1323"/>
      <c r="CA73" s="1323"/>
      <c r="CB73" s="1323"/>
      <c r="CC73" s="1323"/>
      <c r="CD73" s="1323"/>
      <c r="CE73" s="1323"/>
      <c r="CF73" s="1323">
        <v>49.7</v>
      </c>
      <c r="CG73" s="1323"/>
      <c r="CH73" s="1323"/>
      <c r="CI73" s="1323"/>
      <c r="CJ73" s="1323"/>
      <c r="CK73" s="1323"/>
      <c r="CL73" s="1323"/>
      <c r="CM73" s="1323"/>
      <c r="CN73" s="1323">
        <v>47.7</v>
      </c>
      <c r="CO73" s="1323"/>
      <c r="CP73" s="1323"/>
      <c r="CQ73" s="1323"/>
      <c r="CR73" s="1323"/>
      <c r="CS73" s="1323"/>
      <c r="CT73" s="1323"/>
      <c r="CU73" s="1323"/>
      <c r="CV73" s="1323">
        <v>48.1</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622</v>
      </c>
      <c r="BC75" s="1325"/>
      <c r="BD75" s="1325"/>
      <c r="BE75" s="1325"/>
      <c r="BF75" s="1325"/>
      <c r="BG75" s="1325"/>
      <c r="BH75" s="1325"/>
      <c r="BI75" s="1325"/>
      <c r="BJ75" s="1325"/>
      <c r="BK75" s="1325"/>
      <c r="BL75" s="1325"/>
      <c r="BM75" s="1325"/>
      <c r="BN75" s="1325"/>
      <c r="BO75" s="1325"/>
      <c r="BP75" s="1323">
        <v>8.1</v>
      </c>
      <c r="BQ75" s="1323"/>
      <c r="BR75" s="1323"/>
      <c r="BS75" s="1323"/>
      <c r="BT75" s="1323"/>
      <c r="BU75" s="1323"/>
      <c r="BV75" s="1323"/>
      <c r="BW75" s="1323"/>
      <c r="BX75" s="1323">
        <v>7.5</v>
      </c>
      <c r="BY75" s="1323"/>
      <c r="BZ75" s="1323"/>
      <c r="CA75" s="1323"/>
      <c r="CB75" s="1323"/>
      <c r="CC75" s="1323"/>
      <c r="CD75" s="1323"/>
      <c r="CE75" s="1323"/>
      <c r="CF75" s="1323">
        <v>7.6</v>
      </c>
      <c r="CG75" s="1323"/>
      <c r="CH75" s="1323"/>
      <c r="CI75" s="1323"/>
      <c r="CJ75" s="1323"/>
      <c r="CK75" s="1323"/>
      <c r="CL75" s="1323"/>
      <c r="CM75" s="1323"/>
      <c r="CN75" s="1323">
        <v>7.8</v>
      </c>
      <c r="CO75" s="1323"/>
      <c r="CP75" s="1323"/>
      <c r="CQ75" s="1323"/>
      <c r="CR75" s="1323"/>
      <c r="CS75" s="1323"/>
      <c r="CT75" s="1323"/>
      <c r="CU75" s="1323"/>
      <c r="CV75" s="1323">
        <v>8.1</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619</v>
      </c>
      <c r="AO77" s="1322"/>
      <c r="AP77" s="1322"/>
      <c r="AQ77" s="1322"/>
      <c r="AR77" s="1322"/>
      <c r="AS77" s="1322"/>
      <c r="AT77" s="1322"/>
      <c r="AU77" s="1322"/>
      <c r="AV77" s="1322"/>
      <c r="AW77" s="1322"/>
      <c r="AX77" s="1322"/>
      <c r="AY77" s="1322"/>
      <c r="AZ77" s="1322"/>
      <c r="BA77" s="1322"/>
      <c r="BB77" s="1325" t="s">
        <v>617</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15.5</v>
      </c>
      <c r="BY77" s="1323"/>
      <c r="BZ77" s="1323"/>
      <c r="CA77" s="1323"/>
      <c r="CB77" s="1323"/>
      <c r="CC77" s="1323"/>
      <c r="CD77" s="1323"/>
      <c r="CE77" s="1323"/>
      <c r="CF77" s="1323">
        <v>14</v>
      </c>
      <c r="CG77" s="1323"/>
      <c r="CH77" s="1323"/>
      <c r="CI77" s="1323"/>
      <c r="CJ77" s="1323"/>
      <c r="CK77" s="1323"/>
      <c r="CL77" s="1323"/>
      <c r="CM77" s="1323"/>
      <c r="CN77" s="1323">
        <v>11.4</v>
      </c>
      <c r="CO77" s="1323"/>
      <c r="CP77" s="1323"/>
      <c r="CQ77" s="1323"/>
      <c r="CR77" s="1323"/>
      <c r="CS77" s="1323"/>
      <c r="CT77" s="1323"/>
      <c r="CU77" s="1323"/>
      <c r="CV77" s="1323">
        <v>10.4</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622</v>
      </c>
      <c r="BC79" s="1325"/>
      <c r="BD79" s="1325"/>
      <c r="BE79" s="1325"/>
      <c r="BF79" s="1325"/>
      <c r="BG79" s="1325"/>
      <c r="BH79" s="1325"/>
      <c r="BI79" s="1325"/>
      <c r="BJ79" s="1325"/>
      <c r="BK79" s="1325"/>
      <c r="BL79" s="1325"/>
      <c r="BM79" s="1325"/>
      <c r="BN79" s="1325"/>
      <c r="BO79" s="1325"/>
      <c r="BP79" s="1323">
        <v>7.1</v>
      </c>
      <c r="BQ79" s="1323"/>
      <c r="BR79" s="1323"/>
      <c r="BS79" s="1323"/>
      <c r="BT79" s="1323"/>
      <c r="BU79" s="1323"/>
      <c r="BV79" s="1323"/>
      <c r="BW79" s="1323"/>
      <c r="BX79" s="1323">
        <v>6.6</v>
      </c>
      <c r="BY79" s="1323"/>
      <c r="BZ79" s="1323"/>
      <c r="CA79" s="1323"/>
      <c r="CB79" s="1323"/>
      <c r="CC79" s="1323"/>
      <c r="CD79" s="1323"/>
      <c r="CE79" s="1323"/>
      <c r="CF79" s="1323">
        <v>6.5</v>
      </c>
      <c r="CG79" s="1323"/>
      <c r="CH79" s="1323"/>
      <c r="CI79" s="1323"/>
      <c r="CJ79" s="1323"/>
      <c r="CK79" s="1323"/>
      <c r="CL79" s="1323"/>
      <c r="CM79" s="1323"/>
      <c r="CN79" s="1323">
        <v>6.7</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FbnziuaDC7gUOPn7MqvEvFaON6cujp6MN/VvVvsf6UxAo4fam2O5uUJ8f4wshKV4EgV+VrkfFxznSEKyJ3+w==" saltValue="gJ3nx/l+UihrhI0hC9xr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0"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PScUt367IP84DYk3C7PoKx7/26uVPeGbSsLMbzdzefpnzx0SJppisdB9avERHll7rb93TSG+d5e2tf+AK9AuWA==" saltValue="8yokW2Ia/mZ0c2xdAHOD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8"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O7mtRX6/TcEPnsBU7Njbd7ON/QmsF7w0CSic6QLJSvgimR0OBnJhTmqq73A5BF43Bs/yZrBmVUWWGoJKi8q7fw==" saltValue="hBefLRBL5Xqe9d4bCqk1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564</v>
      </c>
      <c r="G2" s="157"/>
      <c r="H2" s="158"/>
    </row>
    <row r="3" spans="1:8" x14ac:dyDescent="0.15">
      <c r="A3" s="154" t="s">
        <v>557</v>
      </c>
      <c r="B3" s="159"/>
      <c r="C3" s="160"/>
      <c r="D3" s="161">
        <v>70980</v>
      </c>
      <c r="E3" s="162"/>
      <c r="F3" s="163">
        <v>56894</v>
      </c>
      <c r="G3" s="164"/>
      <c r="H3" s="165"/>
    </row>
    <row r="4" spans="1:8" x14ac:dyDescent="0.15">
      <c r="A4" s="166"/>
      <c r="B4" s="167"/>
      <c r="C4" s="168"/>
      <c r="D4" s="169">
        <v>40074</v>
      </c>
      <c r="E4" s="170"/>
      <c r="F4" s="171">
        <v>32548</v>
      </c>
      <c r="G4" s="172"/>
      <c r="H4" s="173"/>
    </row>
    <row r="5" spans="1:8" x14ac:dyDescent="0.15">
      <c r="A5" s="154" t="s">
        <v>559</v>
      </c>
      <c r="B5" s="159"/>
      <c r="C5" s="160"/>
      <c r="D5" s="161">
        <v>59581</v>
      </c>
      <c r="E5" s="162"/>
      <c r="F5" s="163">
        <v>57122</v>
      </c>
      <c r="G5" s="164"/>
      <c r="H5" s="165"/>
    </row>
    <row r="6" spans="1:8" x14ac:dyDescent="0.15">
      <c r="A6" s="166"/>
      <c r="B6" s="167"/>
      <c r="C6" s="168"/>
      <c r="D6" s="169">
        <v>49809</v>
      </c>
      <c r="E6" s="170"/>
      <c r="F6" s="171">
        <v>36191</v>
      </c>
      <c r="G6" s="172"/>
      <c r="H6" s="173"/>
    </row>
    <row r="7" spans="1:8" x14ac:dyDescent="0.15">
      <c r="A7" s="154" t="s">
        <v>560</v>
      </c>
      <c r="B7" s="159"/>
      <c r="C7" s="160"/>
      <c r="D7" s="161">
        <v>59548</v>
      </c>
      <c r="E7" s="162"/>
      <c r="F7" s="163">
        <v>53655</v>
      </c>
      <c r="G7" s="164"/>
      <c r="H7" s="165"/>
    </row>
    <row r="8" spans="1:8" x14ac:dyDescent="0.15">
      <c r="A8" s="166"/>
      <c r="B8" s="167"/>
      <c r="C8" s="168"/>
      <c r="D8" s="169">
        <v>40936</v>
      </c>
      <c r="E8" s="170"/>
      <c r="F8" s="171">
        <v>32719</v>
      </c>
      <c r="G8" s="172"/>
      <c r="H8" s="173"/>
    </row>
    <row r="9" spans="1:8" x14ac:dyDescent="0.15">
      <c r="A9" s="154" t="s">
        <v>561</v>
      </c>
      <c r="B9" s="159"/>
      <c r="C9" s="160"/>
      <c r="D9" s="161">
        <v>51423</v>
      </c>
      <c r="E9" s="162"/>
      <c r="F9" s="163">
        <v>53869</v>
      </c>
      <c r="G9" s="164"/>
      <c r="H9" s="165"/>
    </row>
    <row r="10" spans="1:8" x14ac:dyDescent="0.15">
      <c r="A10" s="166"/>
      <c r="B10" s="167"/>
      <c r="C10" s="168"/>
      <c r="D10" s="169">
        <v>34937</v>
      </c>
      <c r="E10" s="170"/>
      <c r="F10" s="171">
        <v>35046</v>
      </c>
      <c r="G10" s="172"/>
      <c r="H10" s="173"/>
    </row>
    <row r="11" spans="1:8" x14ac:dyDescent="0.15">
      <c r="A11" s="154" t="s">
        <v>562</v>
      </c>
      <c r="B11" s="159"/>
      <c r="C11" s="160"/>
      <c r="D11" s="161">
        <v>76085</v>
      </c>
      <c r="E11" s="162"/>
      <c r="F11" s="163">
        <v>59119</v>
      </c>
      <c r="G11" s="164"/>
      <c r="H11" s="165"/>
    </row>
    <row r="12" spans="1:8" x14ac:dyDescent="0.15">
      <c r="A12" s="166"/>
      <c r="B12" s="167"/>
      <c r="C12" s="174"/>
      <c r="D12" s="169">
        <v>46103</v>
      </c>
      <c r="E12" s="170"/>
      <c r="F12" s="171">
        <v>29900</v>
      </c>
      <c r="G12" s="172"/>
      <c r="H12" s="173"/>
    </row>
    <row r="13" spans="1:8" x14ac:dyDescent="0.15">
      <c r="A13" s="154"/>
      <c r="B13" s="159"/>
      <c r="C13" s="175"/>
      <c r="D13" s="176">
        <v>63523</v>
      </c>
      <c r="E13" s="177"/>
      <c r="F13" s="178">
        <v>56132</v>
      </c>
      <c r="G13" s="179"/>
      <c r="H13" s="165"/>
    </row>
    <row r="14" spans="1:8" x14ac:dyDescent="0.15">
      <c r="A14" s="166"/>
      <c r="B14" s="167"/>
      <c r="C14" s="168"/>
      <c r="D14" s="169">
        <v>42372</v>
      </c>
      <c r="E14" s="170"/>
      <c r="F14" s="171">
        <v>33281</v>
      </c>
      <c r="G14" s="172"/>
      <c r="H14" s="173"/>
    </row>
    <row r="17" spans="1:11" x14ac:dyDescent="0.15">
      <c r="A17" s="150" t="s">
        <v>51</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52</v>
      </c>
      <c r="B19" s="180">
        <f>ROUND(VALUE(SUBSTITUTE(実質収支比率等に係る経年分析!F$48,"▲","-")),2)</f>
        <v>10.31</v>
      </c>
      <c r="C19" s="180">
        <f>ROUND(VALUE(SUBSTITUTE(実質収支比率等に係る経年分析!G$48,"▲","-")),2)</f>
        <v>10.199999999999999</v>
      </c>
      <c r="D19" s="180">
        <f>ROUND(VALUE(SUBSTITUTE(実質収支比率等に係る経年分析!H$48,"▲","-")),2)</f>
        <v>7.41</v>
      </c>
      <c r="E19" s="180">
        <f>ROUND(VALUE(SUBSTITUTE(実質収支比率等に係る経年分析!I$48,"▲","-")),2)</f>
        <v>6.09</v>
      </c>
      <c r="F19" s="180">
        <f>ROUND(VALUE(SUBSTITUTE(実質収支比率等に係る経年分析!J$48,"▲","-")),2)</f>
        <v>3.3</v>
      </c>
    </row>
    <row r="20" spans="1:11" x14ac:dyDescent="0.15">
      <c r="A20" s="180" t="s">
        <v>53</v>
      </c>
      <c r="B20" s="180">
        <f>ROUND(VALUE(SUBSTITUTE(実質収支比率等に係る経年分析!F$47,"▲","-")),2)</f>
        <v>31.69</v>
      </c>
      <c r="C20" s="180">
        <f>ROUND(VALUE(SUBSTITUTE(実質収支比率等に係る経年分析!G$47,"▲","-")),2)</f>
        <v>33.54</v>
      </c>
      <c r="D20" s="180">
        <f>ROUND(VALUE(SUBSTITUTE(実質収支比率等に係る経年分析!H$47,"▲","-")),2)</f>
        <v>33.04</v>
      </c>
      <c r="E20" s="180">
        <f>ROUND(VALUE(SUBSTITUTE(実質収支比率等に係る経年分析!I$47,"▲","-")),2)</f>
        <v>29.77</v>
      </c>
      <c r="F20" s="180">
        <f>ROUND(VALUE(SUBSTITUTE(実質収支比率等に係る経年分析!J$47,"▲","-")),2)</f>
        <v>25.37</v>
      </c>
    </row>
    <row r="21" spans="1:11" x14ac:dyDescent="0.15">
      <c r="A21" s="180" t="s">
        <v>54</v>
      </c>
      <c r="B21" s="180">
        <f>IF(ISNUMBER(VALUE(SUBSTITUTE(実質収支比率等に係る経年分析!F$49,"▲","-"))),ROUND(VALUE(SUBSTITUTE(実質収支比率等に係る経年分析!F$49,"▲","-")),2),NA())</f>
        <v>-0.97</v>
      </c>
      <c r="C21" s="180">
        <f>IF(ISNUMBER(VALUE(SUBSTITUTE(実質収支比率等に係る経年分析!G$49,"▲","-"))),ROUND(VALUE(SUBSTITUTE(実質収支比率等に係る経年分析!G$49,"▲","-")),2),NA())</f>
        <v>-5.57</v>
      </c>
      <c r="D21" s="180">
        <f>IF(ISNUMBER(VALUE(SUBSTITUTE(実質収支比率等に係る経年分析!H$49,"▲","-"))),ROUND(VALUE(SUBSTITUTE(実質収支比率等に係る経年分析!H$49,"▲","-")),2),NA())</f>
        <v>-9.6999999999999993</v>
      </c>
      <c r="E21" s="180">
        <f>IF(ISNUMBER(VALUE(SUBSTITUTE(実質収支比率等に係る経年分析!I$49,"▲","-"))),ROUND(VALUE(SUBSTITUTE(実質収支比率等に係る経年分析!I$49,"▲","-")),2),NA())</f>
        <v>-9.2899999999999991</v>
      </c>
      <c r="F21" s="180">
        <f>IF(ISNUMBER(VALUE(SUBSTITUTE(実質収支比率等に係る経年分析!J$49,"▲","-"))),ROUND(VALUE(SUBSTITUTE(実質収支比率等に係る経年分析!J$49,"▲","-")),2),NA())</f>
        <v>-10.8</v>
      </c>
    </row>
    <row r="24" spans="1:11" x14ac:dyDescent="0.15">
      <c r="A24" s="150" t="s">
        <v>55</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霊園事業特別会計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浄化槽事業特別会計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7.63</v>
      </c>
    </row>
    <row r="39" spans="1:16" x14ac:dyDescent="0.15">
      <c r="A39" s="150" t="s">
        <v>58</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2077</v>
      </c>
      <c r="E42" s="182"/>
      <c r="F42" s="182"/>
      <c r="G42" s="182">
        <f>'実質公債費比率（分子）の構造'!L$52</f>
        <v>1898</v>
      </c>
      <c r="H42" s="182"/>
      <c r="I42" s="182"/>
      <c r="J42" s="182">
        <f>'実質公債費比率（分子）の構造'!M$52</f>
        <v>1818</v>
      </c>
      <c r="K42" s="182"/>
      <c r="L42" s="182"/>
      <c r="M42" s="182">
        <f>'実質公債費比率（分子）の構造'!N$52</f>
        <v>1717</v>
      </c>
      <c r="N42" s="182"/>
      <c r="O42" s="182"/>
      <c r="P42" s="182">
        <f>'実質公債費比率（分子）の構造'!O$52</f>
        <v>1663</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11</v>
      </c>
      <c r="C44" s="182"/>
      <c r="D44" s="182"/>
      <c r="E44" s="182">
        <f>'実質公債費比率（分子）の構造'!L$50</f>
        <v>11</v>
      </c>
      <c r="F44" s="182"/>
      <c r="G44" s="182"/>
      <c r="H44" s="182">
        <f>'実質公債費比率（分子）の構造'!M$50</f>
        <v>11</v>
      </c>
      <c r="I44" s="182"/>
      <c r="J44" s="182"/>
      <c r="K44" s="182">
        <f>'実質公債費比率（分子）の構造'!N$50</f>
        <v>11</v>
      </c>
      <c r="L44" s="182"/>
      <c r="M44" s="182"/>
      <c r="N44" s="182">
        <f>'実質公債費比率（分子）の構造'!O$50</f>
        <v>11</v>
      </c>
      <c r="O44" s="182"/>
      <c r="P44" s="182"/>
    </row>
    <row r="45" spans="1:16" x14ac:dyDescent="0.15">
      <c r="A45" s="182" t="s">
        <v>64</v>
      </c>
      <c r="B45" s="182">
        <f>'実質公債費比率（分子）の構造'!K$49</f>
        <v>257</v>
      </c>
      <c r="C45" s="182"/>
      <c r="D45" s="182"/>
      <c r="E45" s="182">
        <f>'実質公債費比率（分子）の構造'!L$49</f>
        <v>249</v>
      </c>
      <c r="F45" s="182"/>
      <c r="G45" s="182"/>
      <c r="H45" s="182">
        <f>'実質公債費比率（分子）の構造'!M$49</f>
        <v>189</v>
      </c>
      <c r="I45" s="182"/>
      <c r="J45" s="182"/>
      <c r="K45" s="182">
        <f>'実質公債費比率（分子）の構造'!N$49</f>
        <v>165</v>
      </c>
      <c r="L45" s="182"/>
      <c r="M45" s="182"/>
      <c r="N45" s="182">
        <f>'実質公債費比率（分子）の構造'!O$49</f>
        <v>178</v>
      </c>
      <c r="O45" s="182"/>
      <c r="P45" s="182"/>
    </row>
    <row r="46" spans="1:16" x14ac:dyDescent="0.15">
      <c r="A46" s="182" t="s">
        <v>65</v>
      </c>
      <c r="B46" s="182">
        <f>'実質公債費比率（分子）の構造'!K$48</f>
        <v>474</v>
      </c>
      <c r="C46" s="182"/>
      <c r="D46" s="182"/>
      <c r="E46" s="182">
        <f>'実質公債費比率（分子）の構造'!L$48</f>
        <v>447</v>
      </c>
      <c r="F46" s="182"/>
      <c r="G46" s="182"/>
      <c r="H46" s="182">
        <f>'実質公債費比率（分子）の構造'!M$48</f>
        <v>470</v>
      </c>
      <c r="I46" s="182"/>
      <c r="J46" s="182"/>
      <c r="K46" s="182">
        <f>'実質公債費比率（分子）の構造'!N$48</f>
        <v>457</v>
      </c>
      <c r="L46" s="182"/>
      <c r="M46" s="182"/>
      <c r="N46" s="182">
        <f>'実質公債費比率（分子）の構造'!O$48</f>
        <v>435</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1936</v>
      </c>
      <c r="C49" s="182"/>
      <c r="D49" s="182"/>
      <c r="E49" s="182">
        <f>'実質公債費比率（分子）の構造'!L$45</f>
        <v>1738</v>
      </c>
      <c r="F49" s="182"/>
      <c r="G49" s="182"/>
      <c r="H49" s="182">
        <f>'実質公債費比率（分子）の構造'!M$45</f>
        <v>1708</v>
      </c>
      <c r="I49" s="182"/>
      <c r="J49" s="182"/>
      <c r="K49" s="182">
        <f>'実質公債費比率（分子）の構造'!N$45</f>
        <v>1689</v>
      </c>
      <c r="L49" s="182"/>
      <c r="M49" s="182"/>
      <c r="N49" s="182">
        <f>'実質公債費比率（分子）の構造'!O$45</f>
        <v>1633</v>
      </c>
      <c r="O49" s="182"/>
      <c r="P49" s="182"/>
    </row>
    <row r="50" spans="1:16" x14ac:dyDescent="0.15">
      <c r="A50" s="182" t="s">
        <v>69</v>
      </c>
      <c r="B50" s="182" t="e">
        <f>NA()</f>
        <v>#N/A</v>
      </c>
      <c r="C50" s="182">
        <f>IF(ISNUMBER('実質公債費比率（分子）の構造'!K$53),'実質公債費比率（分子）の構造'!K$53,NA())</f>
        <v>601</v>
      </c>
      <c r="D50" s="182" t="e">
        <f>NA()</f>
        <v>#N/A</v>
      </c>
      <c r="E50" s="182" t="e">
        <f>NA()</f>
        <v>#N/A</v>
      </c>
      <c r="F50" s="182">
        <f>IF(ISNUMBER('実質公債費比率（分子）の構造'!L$53),'実質公債費比率（分子）の構造'!L$53,NA())</f>
        <v>547</v>
      </c>
      <c r="G50" s="182" t="e">
        <f>NA()</f>
        <v>#N/A</v>
      </c>
      <c r="H50" s="182" t="e">
        <f>NA()</f>
        <v>#N/A</v>
      </c>
      <c r="I50" s="182">
        <f>IF(ISNUMBER('実質公債費比率（分子）の構造'!M$53),'実質公債費比率（分子）の構造'!M$53,NA())</f>
        <v>560</v>
      </c>
      <c r="J50" s="182" t="e">
        <f>NA()</f>
        <v>#N/A</v>
      </c>
      <c r="K50" s="182" t="e">
        <f>NA()</f>
        <v>#N/A</v>
      </c>
      <c r="L50" s="182">
        <f>IF(ISNUMBER('実質公債費比率（分子）の構造'!N$53),'実質公債費比率（分子）の構造'!N$53,NA())</f>
        <v>605</v>
      </c>
      <c r="M50" s="182" t="e">
        <f>NA()</f>
        <v>#N/A</v>
      </c>
      <c r="N50" s="182" t="e">
        <f>NA()</f>
        <v>#N/A</v>
      </c>
      <c r="O50" s="182">
        <f>IF(ISNUMBER('実質公債費比率（分子）の構造'!O$53),'実質公債費比率（分子）の構造'!O$53,NA())</f>
        <v>594</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15881</v>
      </c>
      <c r="E56" s="181"/>
      <c r="F56" s="181"/>
      <c r="G56" s="181">
        <f>'将来負担比率（分子）の構造'!J$52</f>
        <v>15302</v>
      </c>
      <c r="H56" s="181"/>
      <c r="I56" s="181"/>
      <c r="J56" s="181">
        <f>'将来負担比率（分子）の構造'!K$52</f>
        <v>14951</v>
      </c>
      <c r="K56" s="181"/>
      <c r="L56" s="181"/>
      <c r="M56" s="181">
        <f>'将来負担比率（分子）の構造'!L$52</f>
        <v>14562</v>
      </c>
      <c r="N56" s="181"/>
      <c r="O56" s="181"/>
      <c r="P56" s="181">
        <f>'将来負担比率（分子）の構造'!M$52</f>
        <v>14125</v>
      </c>
    </row>
    <row r="57" spans="1:16" x14ac:dyDescent="0.15">
      <c r="A57" s="181" t="s">
        <v>41</v>
      </c>
      <c r="B57" s="181"/>
      <c r="C57" s="181"/>
      <c r="D57" s="181">
        <f>'将来負担比率（分子）の構造'!I$51</f>
        <v>522</v>
      </c>
      <c r="E57" s="181"/>
      <c r="F57" s="181"/>
      <c r="G57" s="181">
        <f>'将来負担比率（分子）の構造'!J$51</f>
        <v>449</v>
      </c>
      <c r="H57" s="181"/>
      <c r="I57" s="181"/>
      <c r="J57" s="181">
        <f>'将来負担比率（分子）の構造'!K$51</f>
        <v>481</v>
      </c>
      <c r="K57" s="181"/>
      <c r="L57" s="181"/>
      <c r="M57" s="181">
        <f>'将来負担比率（分子）の構造'!L$51</f>
        <v>469</v>
      </c>
      <c r="N57" s="181"/>
      <c r="O57" s="181"/>
      <c r="P57" s="181">
        <f>'将来負担比率（分子）の構造'!M$51</f>
        <v>449</v>
      </c>
    </row>
    <row r="58" spans="1:16" x14ac:dyDescent="0.15">
      <c r="A58" s="181" t="s">
        <v>40</v>
      </c>
      <c r="B58" s="181"/>
      <c r="C58" s="181"/>
      <c r="D58" s="181">
        <f>'将来負担比率（分子）の構造'!I$50</f>
        <v>5597</v>
      </c>
      <c r="E58" s="181"/>
      <c r="F58" s="181"/>
      <c r="G58" s="181">
        <f>'将来負担比率（分子）の構造'!J$50</f>
        <v>5647</v>
      </c>
      <c r="H58" s="181"/>
      <c r="I58" s="181"/>
      <c r="J58" s="181">
        <f>'将来負担比率（分子）の構造'!K$50</f>
        <v>5589</v>
      </c>
      <c r="K58" s="181"/>
      <c r="L58" s="181"/>
      <c r="M58" s="181">
        <f>'将来負担比率（分子）の構造'!L$50</f>
        <v>5184</v>
      </c>
      <c r="N58" s="181"/>
      <c r="O58" s="181"/>
      <c r="P58" s="181">
        <f>'将来負担比率（分子）の構造'!M$50</f>
        <v>4834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f>'将来負担比率（分子）の構造'!M$49</f>
        <v>3</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2809</v>
      </c>
      <c r="C62" s="181"/>
      <c r="D62" s="181"/>
      <c r="E62" s="181">
        <f>'将来負担比率（分子）の構造'!J$45</f>
        <v>2821</v>
      </c>
      <c r="F62" s="181"/>
      <c r="G62" s="181"/>
      <c r="H62" s="181">
        <f>'将来負担比率（分子）の構造'!K$45</f>
        <v>2768</v>
      </c>
      <c r="I62" s="181"/>
      <c r="J62" s="181"/>
      <c r="K62" s="181">
        <f>'将来負担比率（分子）の構造'!L$45</f>
        <v>2604</v>
      </c>
      <c r="L62" s="181"/>
      <c r="M62" s="181"/>
      <c r="N62" s="181">
        <f>'将来負担比率（分子）の構造'!M$45</f>
        <v>2517</v>
      </c>
      <c r="O62" s="181"/>
      <c r="P62" s="181"/>
    </row>
    <row r="63" spans="1:16" x14ac:dyDescent="0.15">
      <c r="A63" s="181" t="s">
        <v>33</v>
      </c>
      <c r="B63" s="181">
        <f>'将来負担比率（分子）の構造'!I$44</f>
        <v>2651</v>
      </c>
      <c r="C63" s="181"/>
      <c r="D63" s="181"/>
      <c r="E63" s="181">
        <f>'将来負担比率（分子）の構造'!J$44</f>
        <v>2323</v>
      </c>
      <c r="F63" s="181"/>
      <c r="G63" s="181"/>
      <c r="H63" s="181">
        <f>'将来負担比率（分子）の構造'!K$44</f>
        <v>1884</v>
      </c>
      <c r="I63" s="181"/>
      <c r="J63" s="181"/>
      <c r="K63" s="181">
        <f>'将来負担比率（分子）の構造'!L$44</f>
        <v>1521</v>
      </c>
      <c r="L63" s="181"/>
      <c r="M63" s="181"/>
      <c r="N63" s="181">
        <f>'将来負担比率（分子）の構造'!M$44</f>
        <v>1362</v>
      </c>
      <c r="O63" s="181"/>
      <c r="P63" s="181"/>
    </row>
    <row r="64" spans="1:16" x14ac:dyDescent="0.15">
      <c r="A64" s="181" t="s">
        <v>32</v>
      </c>
      <c r="B64" s="181">
        <f>'将来負担比率（分子）の構造'!I$43</f>
        <v>6164</v>
      </c>
      <c r="C64" s="181"/>
      <c r="D64" s="181"/>
      <c r="E64" s="181">
        <f>'将来負担比率（分子）の構造'!J$43</f>
        <v>5905</v>
      </c>
      <c r="F64" s="181"/>
      <c r="G64" s="181"/>
      <c r="H64" s="181">
        <f>'将来負担比率（分子）の構造'!K$43</f>
        <v>5856</v>
      </c>
      <c r="I64" s="181"/>
      <c r="J64" s="181"/>
      <c r="K64" s="181">
        <f>'将来負担比率（分子）の構造'!L$43</f>
        <v>5689</v>
      </c>
      <c r="L64" s="181"/>
      <c r="M64" s="181"/>
      <c r="N64" s="181">
        <f>'将来負担比率（分子）の構造'!M$43</f>
        <v>5423</v>
      </c>
      <c r="O64" s="181"/>
      <c r="P64" s="181"/>
    </row>
    <row r="65" spans="1:16" x14ac:dyDescent="0.15">
      <c r="A65" s="181" t="s">
        <v>31</v>
      </c>
      <c r="B65" s="181">
        <f>'将来負担比率（分子）の構造'!I$42</f>
        <v>91</v>
      </c>
      <c r="C65" s="181"/>
      <c r="D65" s="181"/>
      <c r="E65" s="181">
        <f>'将来負担比率（分子）の構造'!J$42</f>
        <v>81</v>
      </c>
      <c r="F65" s="181"/>
      <c r="G65" s="181"/>
      <c r="H65" s="181">
        <f>'将来負担比率（分子）の構造'!K$42</f>
        <v>70</v>
      </c>
      <c r="I65" s="181"/>
      <c r="J65" s="181"/>
      <c r="K65" s="181">
        <f>'将来負担比率（分子）の構造'!L$42</f>
        <v>60</v>
      </c>
      <c r="L65" s="181"/>
      <c r="M65" s="181"/>
      <c r="N65" s="181">
        <f>'将来負担比率（分子）の構造'!M$42</f>
        <v>50</v>
      </c>
      <c r="O65" s="181"/>
      <c r="P65" s="181"/>
    </row>
    <row r="66" spans="1:16" x14ac:dyDescent="0.15">
      <c r="A66" s="181" t="s">
        <v>30</v>
      </c>
      <c r="B66" s="181">
        <f>'将来負担比率（分子）の構造'!I$41</f>
        <v>14836</v>
      </c>
      <c r="C66" s="181"/>
      <c r="D66" s="181"/>
      <c r="E66" s="181">
        <f>'将来負担比率（分子）の構造'!J$41</f>
        <v>14482</v>
      </c>
      <c r="F66" s="181"/>
      <c r="G66" s="181"/>
      <c r="H66" s="181">
        <f>'将来負担比率（分子）の構造'!K$41</f>
        <v>14045</v>
      </c>
      <c r="I66" s="181"/>
      <c r="J66" s="181"/>
      <c r="K66" s="181">
        <f>'将来負担比率（分子）の構造'!L$41</f>
        <v>13754</v>
      </c>
      <c r="L66" s="181"/>
      <c r="M66" s="181"/>
      <c r="N66" s="181">
        <f>'将来負担比率（分子）の構造'!M$41</f>
        <v>13460</v>
      </c>
      <c r="O66" s="181"/>
      <c r="P66" s="181"/>
    </row>
    <row r="67" spans="1:16" x14ac:dyDescent="0.15">
      <c r="A67" s="181" t="s">
        <v>73</v>
      </c>
      <c r="B67" s="181" t="e">
        <f>NA()</f>
        <v>#N/A</v>
      </c>
      <c r="C67" s="181">
        <f>IF(ISNUMBER('将来負担比率（分子）の構造'!I$53), IF('将来負担比率（分子）の構造'!I$53 &lt; 0, 0, '将来負担比率（分子）の構造'!I$53), NA())</f>
        <v>4551</v>
      </c>
      <c r="D67" s="181" t="e">
        <f>NA()</f>
        <v>#N/A</v>
      </c>
      <c r="E67" s="181" t="e">
        <f>NA()</f>
        <v>#N/A</v>
      </c>
      <c r="F67" s="181">
        <f>IF(ISNUMBER('将来負担比率（分子）の構造'!J$53), IF('将来負担比率（分子）の構造'!J$53 &lt; 0, 0, '将来負担比率（分子）の構造'!J$53), NA())</f>
        <v>4215</v>
      </c>
      <c r="G67" s="181" t="e">
        <f>NA()</f>
        <v>#N/A</v>
      </c>
      <c r="H67" s="181" t="e">
        <f>NA()</f>
        <v>#N/A</v>
      </c>
      <c r="I67" s="181">
        <f>IF(ISNUMBER('将来負担比率（分子）の構造'!K$53), IF('将来負担比率（分子）の構造'!K$53 &lt; 0, 0, '将来負担比率（分子）の構造'!K$53), NA())</f>
        <v>3603</v>
      </c>
      <c r="J67" s="181" t="e">
        <f>NA()</f>
        <v>#N/A</v>
      </c>
      <c r="K67" s="181" t="e">
        <f>NA()</f>
        <v>#N/A</v>
      </c>
      <c r="L67" s="181">
        <f>IF(ISNUMBER('将来負担比率（分子）の構造'!L$53), IF('将来負担比率（分子）の構造'!L$53 &lt; 0, 0, '将来負担比率（分子）の構造'!L$53), NA())</f>
        <v>3412</v>
      </c>
      <c r="M67" s="181" t="e">
        <f>NA()</f>
        <v>#N/A</v>
      </c>
      <c r="N67" s="181" t="e">
        <f>NA()</f>
        <v>#N/A</v>
      </c>
      <c r="O67" s="181">
        <f>IF(ISNUMBER('将来負担比率（分子）の構造'!M$53), IF('将来負担比率（分子）の構造'!M$53 &lt; 0, 0, '将来負担比率（分子）の構造'!M$53), NA())</f>
        <v>3406</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2971</v>
      </c>
      <c r="C72" s="185">
        <f>基金残高に係る経年分析!G55</f>
        <v>2623</v>
      </c>
      <c r="D72" s="185">
        <f>基金残高に係る経年分析!H55</f>
        <v>2204</v>
      </c>
    </row>
    <row r="73" spans="1:16" x14ac:dyDescent="0.15">
      <c r="A73" s="184" t="s">
        <v>76</v>
      </c>
      <c r="B73" s="185">
        <f>基金残高に係る経年分析!F56</f>
        <v>310</v>
      </c>
      <c r="C73" s="185">
        <f>基金残高に係る経年分析!G56</f>
        <v>310</v>
      </c>
      <c r="D73" s="185">
        <f>基金残高に係る経年分析!H56</f>
        <v>311</v>
      </c>
    </row>
    <row r="74" spans="1:16" x14ac:dyDescent="0.15">
      <c r="A74" s="184" t="s">
        <v>77</v>
      </c>
      <c r="B74" s="185">
        <f>基金残高に係る経年分析!F57</f>
        <v>3411</v>
      </c>
      <c r="C74" s="185">
        <f>基金残高に係る経年分析!G57</f>
        <v>3283</v>
      </c>
      <c r="D74" s="185">
        <f>基金残高に係る経年分析!H57</f>
        <v>3120</v>
      </c>
    </row>
  </sheetData>
  <sheetProtection algorithmName="SHA-512" hashValue="21VDY8LbKnZjqqYCee1QGfhJJqlXMgRdsgBkOGaxDWorCtPphcB2nDONFlO9hi+Kyxg+YYOAJ3Dld3NNl0+4kQ==" saltValue="SMfjcgnRfW0F1Y+escRy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2739608</v>
      </c>
      <c r="S5" s="673"/>
      <c r="T5" s="673"/>
      <c r="U5" s="673"/>
      <c r="V5" s="673"/>
      <c r="W5" s="673"/>
      <c r="X5" s="673"/>
      <c r="Y5" s="674"/>
      <c r="Z5" s="675">
        <v>19.899999999999999</v>
      </c>
      <c r="AA5" s="675"/>
      <c r="AB5" s="675"/>
      <c r="AC5" s="675"/>
      <c r="AD5" s="676">
        <v>2739608</v>
      </c>
      <c r="AE5" s="676"/>
      <c r="AF5" s="676"/>
      <c r="AG5" s="676"/>
      <c r="AH5" s="676"/>
      <c r="AI5" s="676"/>
      <c r="AJ5" s="676"/>
      <c r="AK5" s="676"/>
      <c r="AL5" s="677">
        <v>32.200000000000003</v>
      </c>
      <c r="AM5" s="678"/>
      <c r="AN5" s="678"/>
      <c r="AO5" s="679"/>
      <c r="AP5" s="669" t="s">
        <v>226</v>
      </c>
      <c r="AQ5" s="670"/>
      <c r="AR5" s="670"/>
      <c r="AS5" s="670"/>
      <c r="AT5" s="670"/>
      <c r="AU5" s="670"/>
      <c r="AV5" s="670"/>
      <c r="AW5" s="670"/>
      <c r="AX5" s="670"/>
      <c r="AY5" s="670"/>
      <c r="AZ5" s="670"/>
      <c r="BA5" s="670"/>
      <c r="BB5" s="670"/>
      <c r="BC5" s="670"/>
      <c r="BD5" s="670"/>
      <c r="BE5" s="670"/>
      <c r="BF5" s="671"/>
      <c r="BG5" s="683">
        <v>2728981</v>
      </c>
      <c r="BH5" s="684"/>
      <c r="BI5" s="684"/>
      <c r="BJ5" s="684"/>
      <c r="BK5" s="684"/>
      <c r="BL5" s="684"/>
      <c r="BM5" s="684"/>
      <c r="BN5" s="685"/>
      <c r="BO5" s="686">
        <v>99.6</v>
      </c>
      <c r="BP5" s="686"/>
      <c r="BQ5" s="686"/>
      <c r="BR5" s="686"/>
      <c r="BS5" s="687" t="s">
        <v>126</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203386</v>
      </c>
      <c r="S6" s="684"/>
      <c r="T6" s="684"/>
      <c r="U6" s="684"/>
      <c r="V6" s="684"/>
      <c r="W6" s="684"/>
      <c r="X6" s="684"/>
      <c r="Y6" s="685"/>
      <c r="Z6" s="686">
        <v>1.5</v>
      </c>
      <c r="AA6" s="686"/>
      <c r="AB6" s="686"/>
      <c r="AC6" s="686"/>
      <c r="AD6" s="687">
        <v>203386</v>
      </c>
      <c r="AE6" s="687"/>
      <c r="AF6" s="687"/>
      <c r="AG6" s="687"/>
      <c r="AH6" s="687"/>
      <c r="AI6" s="687"/>
      <c r="AJ6" s="687"/>
      <c r="AK6" s="687"/>
      <c r="AL6" s="688">
        <v>2.4</v>
      </c>
      <c r="AM6" s="689"/>
      <c r="AN6" s="689"/>
      <c r="AO6" s="690"/>
      <c r="AP6" s="680" t="s">
        <v>231</v>
      </c>
      <c r="AQ6" s="681"/>
      <c r="AR6" s="681"/>
      <c r="AS6" s="681"/>
      <c r="AT6" s="681"/>
      <c r="AU6" s="681"/>
      <c r="AV6" s="681"/>
      <c r="AW6" s="681"/>
      <c r="AX6" s="681"/>
      <c r="AY6" s="681"/>
      <c r="AZ6" s="681"/>
      <c r="BA6" s="681"/>
      <c r="BB6" s="681"/>
      <c r="BC6" s="681"/>
      <c r="BD6" s="681"/>
      <c r="BE6" s="681"/>
      <c r="BF6" s="682"/>
      <c r="BG6" s="683">
        <v>2728981</v>
      </c>
      <c r="BH6" s="684"/>
      <c r="BI6" s="684"/>
      <c r="BJ6" s="684"/>
      <c r="BK6" s="684"/>
      <c r="BL6" s="684"/>
      <c r="BM6" s="684"/>
      <c r="BN6" s="685"/>
      <c r="BO6" s="686">
        <v>99.6</v>
      </c>
      <c r="BP6" s="686"/>
      <c r="BQ6" s="686"/>
      <c r="BR6" s="686"/>
      <c r="BS6" s="687" t="s">
        <v>232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147519</v>
      </c>
      <c r="CS6" s="684"/>
      <c r="CT6" s="684"/>
      <c r="CU6" s="684"/>
      <c r="CV6" s="684"/>
      <c r="CW6" s="684"/>
      <c r="CX6" s="684"/>
      <c r="CY6" s="685"/>
      <c r="CZ6" s="677">
        <v>1.1000000000000001</v>
      </c>
      <c r="DA6" s="678"/>
      <c r="DB6" s="678"/>
      <c r="DC6" s="697"/>
      <c r="DD6" s="692" t="s">
        <v>172</v>
      </c>
      <c r="DE6" s="684"/>
      <c r="DF6" s="684"/>
      <c r="DG6" s="684"/>
      <c r="DH6" s="684"/>
      <c r="DI6" s="684"/>
      <c r="DJ6" s="684"/>
      <c r="DK6" s="684"/>
      <c r="DL6" s="684"/>
      <c r="DM6" s="684"/>
      <c r="DN6" s="684"/>
      <c r="DO6" s="684"/>
      <c r="DP6" s="685"/>
      <c r="DQ6" s="692">
        <v>147519</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1247</v>
      </c>
      <c r="S7" s="684"/>
      <c r="T7" s="684"/>
      <c r="U7" s="684"/>
      <c r="V7" s="684"/>
      <c r="W7" s="684"/>
      <c r="X7" s="684"/>
      <c r="Y7" s="685"/>
      <c r="Z7" s="686">
        <v>0</v>
      </c>
      <c r="AA7" s="686"/>
      <c r="AB7" s="686"/>
      <c r="AC7" s="686"/>
      <c r="AD7" s="687">
        <v>1247</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1003904</v>
      </c>
      <c r="BH7" s="684"/>
      <c r="BI7" s="684"/>
      <c r="BJ7" s="684"/>
      <c r="BK7" s="684"/>
      <c r="BL7" s="684"/>
      <c r="BM7" s="684"/>
      <c r="BN7" s="685"/>
      <c r="BO7" s="686">
        <v>36.6</v>
      </c>
      <c r="BP7" s="686"/>
      <c r="BQ7" s="686"/>
      <c r="BR7" s="686"/>
      <c r="BS7" s="687" t="s">
        <v>172</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1831018</v>
      </c>
      <c r="CS7" s="684"/>
      <c r="CT7" s="684"/>
      <c r="CU7" s="684"/>
      <c r="CV7" s="684"/>
      <c r="CW7" s="684"/>
      <c r="CX7" s="684"/>
      <c r="CY7" s="685"/>
      <c r="CZ7" s="686">
        <v>13.7</v>
      </c>
      <c r="DA7" s="686"/>
      <c r="DB7" s="686"/>
      <c r="DC7" s="686"/>
      <c r="DD7" s="692">
        <v>204409</v>
      </c>
      <c r="DE7" s="684"/>
      <c r="DF7" s="684"/>
      <c r="DG7" s="684"/>
      <c r="DH7" s="684"/>
      <c r="DI7" s="684"/>
      <c r="DJ7" s="684"/>
      <c r="DK7" s="684"/>
      <c r="DL7" s="684"/>
      <c r="DM7" s="684"/>
      <c r="DN7" s="684"/>
      <c r="DO7" s="684"/>
      <c r="DP7" s="685"/>
      <c r="DQ7" s="692">
        <v>1439063</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5985</v>
      </c>
      <c r="S8" s="684"/>
      <c r="T8" s="684"/>
      <c r="U8" s="684"/>
      <c r="V8" s="684"/>
      <c r="W8" s="684"/>
      <c r="X8" s="684"/>
      <c r="Y8" s="685"/>
      <c r="Z8" s="686">
        <v>0</v>
      </c>
      <c r="AA8" s="686"/>
      <c r="AB8" s="686"/>
      <c r="AC8" s="686"/>
      <c r="AD8" s="687">
        <v>5985</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39922</v>
      </c>
      <c r="BH8" s="684"/>
      <c r="BI8" s="684"/>
      <c r="BJ8" s="684"/>
      <c r="BK8" s="684"/>
      <c r="BL8" s="684"/>
      <c r="BM8" s="684"/>
      <c r="BN8" s="685"/>
      <c r="BO8" s="686">
        <v>1.5</v>
      </c>
      <c r="BP8" s="686"/>
      <c r="BQ8" s="686"/>
      <c r="BR8" s="686"/>
      <c r="BS8" s="692" t="s">
        <v>232</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3592699</v>
      </c>
      <c r="CS8" s="684"/>
      <c r="CT8" s="684"/>
      <c r="CU8" s="684"/>
      <c r="CV8" s="684"/>
      <c r="CW8" s="684"/>
      <c r="CX8" s="684"/>
      <c r="CY8" s="685"/>
      <c r="CZ8" s="686">
        <v>26.9</v>
      </c>
      <c r="DA8" s="686"/>
      <c r="DB8" s="686"/>
      <c r="DC8" s="686"/>
      <c r="DD8" s="692">
        <v>29048</v>
      </c>
      <c r="DE8" s="684"/>
      <c r="DF8" s="684"/>
      <c r="DG8" s="684"/>
      <c r="DH8" s="684"/>
      <c r="DI8" s="684"/>
      <c r="DJ8" s="684"/>
      <c r="DK8" s="684"/>
      <c r="DL8" s="684"/>
      <c r="DM8" s="684"/>
      <c r="DN8" s="684"/>
      <c r="DO8" s="684"/>
      <c r="DP8" s="685"/>
      <c r="DQ8" s="692">
        <v>2371973</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3659</v>
      </c>
      <c r="S9" s="684"/>
      <c r="T9" s="684"/>
      <c r="U9" s="684"/>
      <c r="V9" s="684"/>
      <c r="W9" s="684"/>
      <c r="X9" s="684"/>
      <c r="Y9" s="685"/>
      <c r="Z9" s="686">
        <v>0</v>
      </c>
      <c r="AA9" s="686"/>
      <c r="AB9" s="686"/>
      <c r="AC9" s="686"/>
      <c r="AD9" s="687">
        <v>3659</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817027</v>
      </c>
      <c r="BH9" s="684"/>
      <c r="BI9" s="684"/>
      <c r="BJ9" s="684"/>
      <c r="BK9" s="684"/>
      <c r="BL9" s="684"/>
      <c r="BM9" s="684"/>
      <c r="BN9" s="685"/>
      <c r="BO9" s="686">
        <v>29.8</v>
      </c>
      <c r="BP9" s="686"/>
      <c r="BQ9" s="686"/>
      <c r="BR9" s="686"/>
      <c r="BS9" s="692" t="s">
        <v>126</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902657</v>
      </c>
      <c r="CS9" s="684"/>
      <c r="CT9" s="684"/>
      <c r="CU9" s="684"/>
      <c r="CV9" s="684"/>
      <c r="CW9" s="684"/>
      <c r="CX9" s="684"/>
      <c r="CY9" s="685"/>
      <c r="CZ9" s="686">
        <v>6.7</v>
      </c>
      <c r="DA9" s="686"/>
      <c r="DB9" s="686"/>
      <c r="DC9" s="686"/>
      <c r="DD9" s="692">
        <v>5814</v>
      </c>
      <c r="DE9" s="684"/>
      <c r="DF9" s="684"/>
      <c r="DG9" s="684"/>
      <c r="DH9" s="684"/>
      <c r="DI9" s="684"/>
      <c r="DJ9" s="684"/>
      <c r="DK9" s="684"/>
      <c r="DL9" s="684"/>
      <c r="DM9" s="684"/>
      <c r="DN9" s="684"/>
      <c r="DO9" s="684"/>
      <c r="DP9" s="685"/>
      <c r="DQ9" s="692">
        <v>888557</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232</v>
      </c>
      <c r="AE10" s="687"/>
      <c r="AF10" s="687"/>
      <c r="AG10" s="687"/>
      <c r="AH10" s="687"/>
      <c r="AI10" s="687"/>
      <c r="AJ10" s="687"/>
      <c r="AK10" s="687"/>
      <c r="AL10" s="688" t="s">
        <v>126</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57017</v>
      </c>
      <c r="BH10" s="684"/>
      <c r="BI10" s="684"/>
      <c r="BJ10" s="684"/>
      <c r="BK10" s="684"/>
      <c r="BL10" s="684"/>
      <c r="BM10" s="684"/>
      <c r="BN10" s="685"/>
      <c r="BO10" s="686">
        <v>2.1</v>
      </c>
      <c r="BP10" s="686"/>
      <c r="BQ10" s="686"/>
      <c r="BR10" s="686"/>
      <c r="BS10" s="692" t="s">
        <v>126</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9140</v>
      </c>
      <c r="CS10" s="684"/>
      <c r="CT10" s="684"/>
      <c r="CU10" s="684"/>
      <c r="CV10" s="684"/>
      <c r="CW10" s="684"/>
      <c r="CX10" s="684"/>
      <c r="CY10" s="685"/>
      <c r="CZ10" s="686">
        <v>0.1</v>
      </c>
      <c r="DA10" s="686"/>
      <c r="DB10" s="686"/>
      <c r="DC10" s="686"/>
      <c r="DD10" s="692" t="s">
        <v>232</v>
      </c>
      <c r="DE10" s="684"/>
      <c r="DF10" s="684"/>
      <c r="DG10" s="684"/>
      <c r="DH10" s="684"/>
      <c r="DI10" s="684"/>
      <c r="DJ10" s="684"/>
      <c r="DK10" s="684"/>
      <c r="DL10" s="684"/>
      <c r="DM10" s="684"/>
      <c r="DN10" s="684"/>
      <c r="DO10" s="684"/>
      <c r="DP10" s="685"/>
      <c r="DQ10" s="692">
        <v>440</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428836</v>
      </c>
      <c r="S11" s="684"/>
      <c r="T11" s="684"/>
      <c r="U11" s="684"/>
      <c r="V11" s="684"/>
      <c r="W11" s="684"/>
      <c r="X11" s="684"/>
      <c r="Y11" s="685"/>
      <c r="Z11" s="688">
        <v>3.1</v>
      </c>
      <c r="AA11" s="689"/>
      <c r="AB11" s="689"/>
      <c r="AC11" s="701"/>
      <c r="AD11" s="692">
        <v>428836</v>
      </c>
      <c r="AE11" s="684"/>
      <c r="AF11" s="684"/>
      <c r="AG11" s="684"/>
      <c r="AH11" s="684"/>
      <c r="AI11" s="684"/>
      <c r="AJ11" s="684"/>
      <c r="AK11" s="685"/>
      <c r="AL11" s="688">
        <v>5</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89938</v>
      </c>
      <c r="BH11" s="684"/>
      <c r="BI11" s="684"/>
      <c r="BJ11" s="684"/>
      <c r="BK11" s="684"/>
      <c r="BL11" s="684"/>
      <c r="BM11" s="684"/>
      <c r="BN11" s="685"/>
      <c r="BO11" s="686">
        <v>3.3</v>
      </c>
      <c r="BP11" s="686"/>
      <c r="BQ11" s="686"/>
      <c r="BR11" s="686"/>
      <c r="BS11" s="692" t="s">
        <v>126</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764192</v>
      </c>
      <c r="CS11" s="684"/>
      <c r="CT11" s="684"/>
      <c r="CU11" s="684"/>
      <c r="CV11" s="684"/>
      <c r="CW11" s="684"/>
      <c r="CX11" s="684"/>
      <c r="CY11" s="685"/>
      <c r="CZ11" s="686">
        <v>5.7</v>
      </c>
      <c r="DA11" s="686"/>
      <c r="DB11" s="686"/>
      <c r="DC11" s="686"/>
      <c r="DD11" s="692">
        <v>192003</v>
      </c>
      <c r="DE11" s="684"/>
      <c r="DF11" s="684"/>
      <c r="DG11" s="684"/>
      <c r="DH11" s="684"/>
      <c r="DI11" s="684"/>
      <c r="DJ11" s="684"/>
      <c r="DK11" s="684"/>
      <c r="DL11" s="684"/>
      <c r="DM11" s="684"/>
      <c r="DN11" s="684"/>
      <c r="DO11" s="684"/>
      <c r="DP11" s="685"/>
      <c r="DQ11" s="692">
        <v>498042</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2290</v>
      </c>
      <c r="S12" s="684"/>
      <c r="T12" s="684"/>
      <c r="U12" s="684"/>
      <c r="V12" s="684"/>
      <c r="W12" s="684"/>
      <c r="X12" s="684"/>
      <c r="Y12" s="685"/>
      <c r="Z12" s="686">
        <v>0</v>
      </c>
      <c r="AA12" s="686"/>
      <c r="AB12" s="686"/>
      <c r="AC12" s="686"/>
      <c r="AD12" s="687">
        <v>2290</v>
      </c>
      <c r="AE12" s="687"/>
      <c r="AF12" s="687"/>
      <c r="AG12" s="687"/>
      <c r="AH12" s="687"/>
      <c r="AI12" s="687"/>
      <c r="AJ12" s="687"/>
      <c r="AK12" s="687"/>
      <c r="AL12" s="688">
        <v>0</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1455011</v>
      </c>
      <c r="BH12" s="684"/>
      <c r="BI12" s="684"/>
      <c r="BJ12" s="684"/>
      <c r="BK12" s="684"/>
      <c r="BL12" s="684"/>
      <c r="BM12" s="684"/>
      <c r="BN12" s="685"/>
      <c r="BO12" s="686">
        <v>53.1</v>
      </c>
      <c r="BP12" s="686"/>
      <c r="BQ12" s="686"/>
      <c r="BR12" s="686"/>
      <c r="BS12" s="692" t="s">
        <v>232</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411313</v>
      </c>
      <c r="CS12" s="684"/>
      <c r="CT12" s="684"/>
      <c r="CU12" s="684"/>
      <c r="CV12" s="684"/>
      <c r="CW12" s="684"/>
      <c r="CX12" s="684"/>
      <c r="CY12" s="685"/>
      <c r="CZ12" s="686">
        <v>3.1</v>
      </c>
      <c r="DA12" s="686"/>
      <c r="DB12" s="686"/>
      <c r="DC12" s="686"/>
      <c r="DD12" s="692">
        <v>45877</v>
      </c>
      <c r="DE12" s="684"/>
      <c r="DF12" s="684"/>
      <c r="DG12" s="684"/>
      <c r="DH12" s="684"/>
      <c r="DI12" s="684"/>
      <c r="DJ12" s="684"/>
      <c r="DK12" s="684"/>
      <c r="DL12" s="684"/>
      <c r="DM12" s="684"/>
      <c r="DN12" s="684"/>
      <c r="DO12" s="684"/>
      <c r="DP12" s="685"/>
      <c r="DQ12" s="692">
        <v>309781</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172</v>
      </c>
      <c r="S13" s="684"/>
      <c r="T13" s="684"/>
      <c r="U13" s="684"/>
      <c r="V13" s="684"/>
      <c r="W13" s="684"/>
      <c r="X13" s="684"/>
      <c r="Y13" s="685"/>
      <c r="Z13" s="686" t="s">
        <v>232</v>
      </c>
      <c r="AA13" s="686"/>
      <c r="AB13" s="686"/>
      <c r="AC13" s="686"/>
      <c r="AD13" s="687" t="s">
        <v>172</v>
      </c>
      <c r="AE13" s="687"/>
      <c r="AF13" s="687"/>
      <c r="AG13" s="687"/>
      <c r="AH13" s="687"/>
      <c r="AI13" s="687"/>
      <c r="AJ13" s="687"/>
      <c r="AK13" s="687"/>
      <c r="AL13" s="688" t="s">
        <v>172</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1416999</v>
      </c>
      <c r="BH13" s="684"/>
      <c r="BI13" s="684"/>
      <c r="BJ13" s="684"/>
      <c r="BK13" s="684"/>
      <c r="BL13" s="684"/>
      <c r="BM13" s="684"/>
      <c r="BN13" s="685"/>
      <c r="BO13" s="686">
        <v>51.7</v>
      </c>
      <c r="BP13" s="686"/>
      <c r="BQ13" s="686"/>
      <c r="BR13" s="686"/>
      <c r="BS13" s="692" t="s">
        <v>126</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1583654</v>
      </c>
      <c r="CS13" s="684"/>
      <c r="CT13" s="684"/>
      <c r="CU13" s="684"/>
      <c r="CV13" s="684"/>
      <c r="CW13" s="684"/>
      <c r="CX13" s="684"/>
      <c r="CY13" s="685"/>
      <c r="CZ13" s="686">
        <v>11.8</v>
      </c>
      <c r="DA13" s="686"/>
      <c r="DB13" s="686"/>
      <c r="DC13" s="686"/>
      <c r="DD13" s="692">
        <v>791984</v>
      </c>
      <c r="DE13" s="684"/>
      <c r="DF13" s="684"/>
      <c r="DG13" s="684"/>
      <c r="DH13" s="684"/>
      <c r="DI13" s="684"/>
      <c r="DJ13" s="684"/>
      <c r="DK13" s="684"/>
      <c r="DL13" s="684"/>
      <c r="DM13" s="684"/>
      <c r="DN13" s="684"/>
      <c r="DO13" s="684"/>
      <c r="DP13" s="685"/>
      <c r="DQ13" s="692">
        <v>826894</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31571</v>
      </c>
      <c r="S14" s="684"/>
      <c r="T14" s="684"/>
      <c r="U14" s="684"/>
      <c r="V14" s="684"/>
      <c r="W14" s="684"/>
      <c r="X14" s="684"/>
      <c r="Y14" s="685"/>
      <c r="Z14" s="686">
        <v>0.2</v>
      </c>
      <c r="AA14" s="686"/>
      <c r="AB14" s="686"/>
      <c r="AC14" s="686"/>
      <c r="AD14" s="687">
        <v>31571</v>
      </c>
      <c r="AE14" s="687"/>
      <c r="AF14" s="687"/>
      <c r="AG14" s="687"/>
      <c r="AH14" s="687"/>
      <c r="AI14" s="687"/>
      <c r="AJ14" s="687"/>
      <c r="AK14" s="687"/>
      <c r="AL14" s="688">
        <v>0.4</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92999</v>
      </c>
      <c r="BH14" s="684"/>
      <c r="BI14" s="684"/>
      <c r="BJ14" s="684"/>
      <c r="BK14" s="684"/>
      <c r="BL14" s="684"/>
      <c r="BM14" s="684"/>
      <c r="BN14" s="685"/>
      <c r="BO14" s="686">
        <v>3.4</v>
      </c>
      <c r="BP14" s="686"/>
      <c r="BQ14" s="686"/>
      <c r="BR14" s="686"/>
      <c r="BS14" s="692" t="s">
        <v>172</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455445</v>
      </c>
      <c r="CS14" s="684"/>
      <c r="CT14" s="684"/>
      <c r="CU14" s="684"/>
      <c r="CV14" s="684"/>
      <c r="CW14" s="684"/>
      <c r="CX14" s="684"/>
      <c r="CY14" s="685"/>
      <c r="CZ14" s="686">
        <v>3.4</v>
      </c>
      <c r="DA14" s="686"/>
      <c r="DB14" s="686"/>
      <c r="DC14" s="686"/>
      <c r="DD14" s="692">
        <v>26400</v>
      </c>
      <c r="DE14" s="684"/>
      <c r="DF14" s="684"/>
      <c r="DG14" s="684"/>
      <c r="DH14" s="684"/>
      <c r="DI14" s="684"/>
      <c r="DJ14" s="684"/>
      <c r="DK14" s="684"/>
      <c r="DL14" s="684"/>
      <c r="DM14" s="684"/>
      <c r="DN14" s="684"/>
      <c r="DO14" s="684"/>
      <c r="DP14" s="685"/>
      <c r="DQ14" s="692">
        <v>423928</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172</v>
      </c>
      <c r="S15" s="684"/>
      <c r="T15" s="684"/>
      <c r="U15" s="684"/>
      <c r="V15" s="684"/>
      <c r="W15" s="684"/>
      <c r="X15" s="684"/>
      <c r="Y15" s="685"/>
      <c r="Z15" s="686" t="s">
        <v>172</v>
      </c>
      <c r="AA15" s="686"/>
      <c r="AB15" s="686"/>
      <c r="AC15" s="686"/>
      <c r="AD15" s="687" t="s">
        <v>126</v>
      </c>
      <c r="AE15" s="687"/>
      <c r="AF15" s="687"/>
      <c r="AG15" s="687"/>
      <c r="AH15" s="687"/>
      <c r="AI15" s="687"/>
      <c r="AJ15" s="687"/>
      <c r="AK15" s="687"/>
      <c r="AL15" s="688" t="s">
        <v>126</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177067</v>
      </c>
      <c r="BH15" s="684"/>
      <c r="BI15" s="684"/>
      <c r="BJ15" s="684"/>
      <c r="BK15" s="684"/>
      <c r="BL15" s="684"/>
      <c r="BM15" s="684"/>
      <c r="BN15" s="685"/>
      <c r="BO15" s="686">
        <v>6.5</v>
      </c>
      <c r="BP15" s="686"/>
      <c r="BQ15" s="686"/>
      <c r="BR15" s="686"/>
      <c r="BS15" s="692" t="s">
        <v>126</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1910512</v>
      </c>
      <c r="CS15" s="684"/>
      <c r="CT15" s="684"/>
      <c r="CU15" s="684"/>
      <c r="CV15" s="684"/>
      <c r="CW15" s="684"/>
      <c r="CX15" s="684"/>
      <c r="CY15" s="685"/>
      <c r="CZ15" s="686">
        <v>14.3</v>
      </c>
      <c r="DA15" s="686"/>
      <c r="DB15" s="686"/>
      <c r="DC15" s="686"/>
      <c r="DD15" s="692">
        <v>453800</v>
      </c>
      <c r="DE15" s="684"/>
      <c r="DF15" s="684"/>
      <c r="DG15" s="684"/>
      <c r="DH15" s="684"/>
      <c r="DI15" s="684"/>
      <c r="DJ15" s="684"/>
      <c r="DK15" s="684"/>
      <c r="DL15" s="684"/>
      <c r="DM15" s="684"/>
      <c r="DN15" s="684"/>
      <c r="DO15" s="684"/>
      <c r="DP15" s="685"/>
      <c r="DQ15" s="692">
        <v>1451692</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8190</v>
      </c>
      <c r="S16" s="684"/>
      <c r="T16" s="684"/>
      <c r="U16" s="684"/>
      <c r="V16" s="684"/>
      <c r="W16" s="684"/>
      <c r="X16" s="684"/>
      <c r="Y16" s="685"/>
      <c r="Z16" s="686">
        <v>0.1</v>
      </c>
      <c r="AA16" s="686"/>
      <c r="AB16" s="686"/>
      <c r="AC16" s="686"/>
      <c r="AD16" s="687">
        <v>8190</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172</v>
      </c>
      <c r="BP16" s="686"/>
      <c r="BQ16" s="686"/>
      <c r="BR16" s="686"/>
      <c r="BS16" s="692" t="s">
        <v>126</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134250</v>
      </c>
      <c r="CS16" s="684"/>
      <c r="CT16" s="684"/>
      <c r="CU16" s="684"/>
      <c r="CV16" s="684"/>
      <c r="CW16" s="684"/>
      <c r="CX16" s="684"/>
      <c r="CY16" s="685"/>
      <c r="CZ16" s="686">
        <v>1</v>
      </c>
      <c r="DA16" s="686"/>
      <c r="DB16" s="686"/>
      <c r="DC16" s="686"/>
      <c r="DD16" s="692" t="s">
        <v>126</v>
      </c>
      <c r="DE16" s="684"/>
      <c r="DF16" s="684"/>
      <c r="DG16" s="684"/>
      <c r="DH16" s="684"/>
      <c r="DI16" s="684"/>
      <c r="DJ16" s="684"/>
      <c r="DK16" s="684"/>
      <c r="DL16" s="684"/>
      <c r="DM16" s="684"/>
      <c r="DN16" s="684"/>
      <c r="DO16" s="684"/>
      <c r="DP16" s="685"/>
      <c r="DQ16" s="692">
        <v>60643</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62184</v>
      </c>
      <c r="S17" s="684"/>
      <c r="T17" s="684"/>
      <c r="U17" s="684"/>
      <c r="V17" s="684"/>
      <c r="W17" s="684"/>
      <c r="X17" s="684"/>
      <c r="Y17" s="685"/>
      <c r="Z17" s="686">
        <v>0.5</v>
      </c>
      <c r="AA17" s="686"/>
      <c r="AB17" s="686"/>
      <c r="AC17" s="686"/>
      <c r="AD17" s="687">
        <v>62184</v>
      </c>
      <c r="AE17" s="687"/>
      <c r="AF17" s="687"/>
      <c r="AG17" s="687"/>
      <c r="AH17" s="687"/>
      <c r="AI17" s="687"/>
      <c r="AJ17" s="687"/>
      <c r="AK17" s="687"/>
      <c r="AL17" s="688">
        <v>0.7</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1632652</v>
      </c>
      <c r="CS17" s="684"/>
      <c r="CT17" s="684"/>
      <c r="CU17" s="684"/>
      <c r="CV17" s="684"/>
      <c r="CW17" s="684"/>
      <c r="CX17" s="684"/>
      <c r="CY17" s="685"/>
      <c r="CZ17" s="686">
        <v>12.2</v>
      </c>
      <c r="DA17" s="686"/>
      <c r="DB17" s="686"/>
      <c r="DC17" s="686"/>
      <c r="DD17" s="692" t="s">
        <v>126</v>
      </c>
      <c r="DE17" s="684"/>
      <c r="DF17" s="684"/>
      <c r="DG17" s="684"/>
      <c r="DH17" s="684"/>
      <c r="DI17" s="684"/>
      <c r="DJ17" s="684"/>
      <c r="DK17" s="684"/>
      <c r="DL17" s="684"/>
      <c r="DM17" s="684"/>
      <c r="DN17" s="684"/>
      <c r="DO17" s="684"/>
      <c r="DP17" s="685"/>
      <c r="DQ17" s="692">
        <v>1579352</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14590</v>
      </c>
      <c r="S18" s="684"/>
      <c r="T18" s="684"/>
      <c r="U18" s="684"/>
      <c r="V18" s="684"/>
      <c r="W18" s="684"/>
      <c r="X18" s="684"/>
      <c r="Y18" s="685"/>
      <c r="Z18" s="686">
        <v>0.1</v>
      </c>
      <c r="AA18" s="686"/>
      <c r="AB18" s="686"/>
      <c r="AC18" s="686"/>
      <c r="AD18" s="687">
        <v>14590</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126</v>
      </c>
      <c r="BP18" s="686"/>
      <c r="BQ18" s="686"/>
      <c r="BR18" s="686"/>
      <c r="BS18" s="692" t="s">
        <v>232</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126</v>
      </c>
      <c r="DA18" s="686"/>
      <c r="DB18" s="686"/>
      <c r="DC18" s="686"/>
      <c r="DD18" s="692" t="s">
        <v>126</v>
      </c>
      <c r="DE18" s="684"/>
      <c r="DF18" s="684"/>
      <c r="DG18" s="684"/>
      <c r="DH18" s="684"/>
      <c r="DI18" s="684"/>
      <c r="DJ18" s="684"/>
      <c r="DK18" s="684"/>
      <c r="DL18" s="684"/>
      <c r="DM18" s="684"/>
      <c r="DN18" s="684"/>
      <c r="DO18" s="684"/>
      <c r="DP18" s="685"/>
      <c r="DQ18" s="692" t="s">
        <v>172</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4247</v>
      </c>
      <c r="S19" s="684"/>
      <c r="T19" s="684"/>
      <c r="U19" s="684"/>
      <c r="V19" s="684"/>
      <c r="W19" s="684"/>
      <c r="X19" s="684"/>
      <c r="Y19" s="685"/>
      <c r="Z19" s="686">
        <v>0</v>
      </c>
      <c r="AA19" s="686"/>
      <c r="AB19" s="686"/>
      <c r="AC19" s="686"/>
      <c r="AD19" s="687">
        <v>4247</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10627</v>
      </c>
      <c r="BH19" s="684"/>
      <c r="BI19" s="684"/>
      <c r="BJ19" s="684"/>
      <c r="BK19" s="684"/>
      <c r="BL19" s="684"/>
      <c r="BM19" s="684"/>
      <c r="BN19" s="685"/>
      <c r="BO19" s="686">
        <v>0.4</v>
      </c>
      <c r="BP19" s="686"/>
      <c r="BQ19" s="686"/>
      <c r="BR19" s="686"/>
      <c r="BS19" s="692" t="s">
        <v>126</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126</v>
      </c>
      <c r="DA19" s="686"/>
      <c r="DB19" s="686"/>
      <c r="DC19" s="686"/>
      <c r="DD19" s="692" t="s">
        <v>172</v>
      </c>
      <c r="DE19" s="684"/>
      <c r="DF19" s="684"/>
      <c r="DG19" s="684"/>
      <c r="DH19" s="684"/>
      <c r="DI19" s="684"/>
      <c r="DJ19" s="684"/>
      <c r="DK19" s="684"/>
      <c r="DL19" s="684"/>
      <c r="DM19" s="684"/>
      <c r="DN19" s="684"/>
      <c r="DO19" s="684"/>
      <c r="DP19" s="685"/>
      <c r="DQ19" s="692" t="s">
        <v>232</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502</v>
      </c>
      <c r="S20" s="684"/>
      <c r="T20" s="684"/>
      <c r="U20" s="684"/>
      <c r="V20" s="684"/>
      <c r="W20" s="684"/>
      <c r="X20" s="684"/>
      <c r="Y20" s="685"/>
      <c r="Z20" s="686">
        <v>0</v>
      </c>
      <c r="AA20" s="686"/>
      <c r="AB20" s="686"/>
      <c r="AC20" s="686"/>
      <c r="AD20" s="687">
        <v>502</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10627</v>
      </c>
      <c r="BH20" s="684"/>
      <c r="BI20" s="684"/>
      <c r="BJ20" s="684"/>
      <c r="BK20" s="684"/>
      <c r="BL20" s="684"/>
      <c r="BM20" s="684"/>
      <c r="BN20" s="685"/>
      <c r="BO20" s="686">
        <v>0.4</v>
      </c>
      <c r="BP20" s="686"/>
      <c r="BQ20" s="686"/>
      <c r="BR20" s="686"/>
      <c r="BS20" s="692" t="s">
        <v>126</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13375051</v>
      </c>
      <c r="CS20" s="684"/>
      <c r="CT20" s="684"/>
      <c r="CU20" s="684"/>
      <c r="CV20" s="684"/>
      <c r="CW20" s="684"/>
      <c r="CX20" s="684"/>
      <c r="CY20" s="685"/>
      <c r="CZ20" s="686">
        <v>100</v>
      </c>
      <c r="DA20" s="686"/>
      <c r="DB20" s="686"/>
      <c r="DC20" s="686"/>
      <c r="DD20" s="692">
        <v>1749335</v>
      </c>
      <c r="DE20" s="684"/>
      <c r="DF20" s="684"/>
      <c r="DG20" s="684"/>
      <c r="DH20" s="684"/>
      <c r="DI20" s="684"/>
      <c r="DJ20" s="684"/>
      <c r="DK20" s="684"/>
      <c r="DL20" s="684"/>
      <c r="DM20" s="684"/>
      <c r="DN20" s="684"/>
      <c r="DO20" s="684"/>
      <c r="DP20" s="685"/>
      <c r="DQ20" s="692">
        <v>9997884</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42845</v>
      </c>
      <c r="S21" s="684"/>
      <c r="T21" s="684"/>
      <c r="U21" s="684"/>
      <c r="V21" s="684"/>
      <c r="W21" s="684"/>
      <c r="X21" s="684"/>
      <c r="Y21" s="685"/>
      <c r="Z21" s="686">
        <v>0.3</v>
      </c>
      <c r="AA21" s="686"/>
      <c r="AB21" s="686"/>
      <c r="AC21" s="686"/>
      <c r="AD21" s="687">
        <v>42845</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10627</v>
      </c>
      <c r="BH21" s="684"/>
      <c r="BI21" s="684"/>
      <c r="BJ21" s="684"/>
      <c r="BK21" s="684"/>
      <c r="BL21" s="684"/>
      <c r="BM21" s="684"/>
      <c r="BN21" s="685"/>
      <c r="BO21" s="686">
        <v>0.4</v>
      </c>
      <c r="BP21" s="686"/>
      <c r="BQ21" s="686"/>
      <c r="BR21" s="686"/>
      <c r="BS21" s="692" t="s">
        <v>172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5468414</v>
      </c>
      <c r="S22" s="684"/>
      <c r="T22" s="684"/>
      <c r="U22" s="684"/>
      <c r="V22" s="684"/>
      <c r="W22" s="684"/>
      <c r="X22" s="684"/>
      <c r="Y22" s="685"/>
      <c r="Z22" s="686">
        <v>39.700000000000003</v>
      </c>
      <c r="AA22" s="686"/>
      <c r="AB22" s="686"/>
      <c r="AC22" s="686"/>
      <c r="AD22" s="687">
        <v>4970754</v>
      </c>
      <c r="AE22" s="687"/>
      <c r="AF22" s="687"/>
      <c r="AG22" s="687"/>
      <c r="AH22" s="687"/>
      <c r="AI22" s="687"/>
      <c r="AJ22" s="687"/>
      <c r="AK22" s="687"/>
      <c r="AL22" s="688">
        <v>58.5</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4970754</v>
      </c>
      <c r="S23" s="684"/>
      <c r="T23" s="684"/>
      <c r="U23" s="684"/>
      <c r="V23" s="684"/>
      <c r="W23" s="684"/>
      <c r="X23" s="684"/>
      <c r="Y23" s="685"/>
      <c r="Z23" s="686">
        <v>36.1</v>
      </c>
      <c r="AA23" s="686"/>
      <c r="AB23" s="686"/>
      <c r="AC23" s="686"/>
      <c r="AD23" s="687">
        <v>4970754</v>
      </c>
      <c r="AE23" s="687"/>
      <c r="AF23" s="687"/>
      <c r="AG23" s="687"/>
      <c r="AH23" s="687"/>
      <c r="AI23" s="687"/>
      <c r="AJ23" s="687"/>
      <c r="AK23" s="687"/>
      <c r="AL23" s="688">
        <v>58.5</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126</v>
      </c>
      <c r="BH23" s="684"/>
      <c r="BI23" s="684"/>
      <c r="BJ23" s="684"/>
      <c r="BK23" s="684"/>
      <c r="BL23" s="684"/>
      <c r="BM23" s="684"/>
      <c r="BN23" s="685"/>
      <c r="BO23" s="686" t="s">
        <v>126</v>
      </c>
      <c r="BP23" s="686"/>
      <c r="BQ23" s="686"/>
      <c r="BR23" s="686"/>
      <c r="BS23" s="692" t="s">
        <v>126</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293600</v>
      </c>
      <c r="S24" s="684"/>
      <c r="T24" s="684"/>
      <c r="U24" s="684"/>
      <c r="V24" s="684"/>
      <c r="W24" s="684"/>
      <c r="X24" s="684"/>
      <c r="Y24" s="685"/>
      <c r="Z24" s="686">
        <v>2.1</v>
      </c>
      <c r="AA24" s="686"/>
      <c r="AB24" s="686"/>
      <c r="AC24" s="686"/>
      <c r="AD24" s="687" t="s">
        <v>126</v>
      </c>
      <c r="AE24" s="687"/>
      <c r="AF24" s="687"/>
      <c r="AG24" s="687"/>
      <c r="AH24" s="687"/>
      <c r="AI24" s="687"/>
      <c r="AJ24" s="687"/>
      <c r="AK24" s="687"/>
      <c r="AL24" s="688" t="s">
        <v>172</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172</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5342461</v>
      </c>
      <c r="CS24" s="673"/>
      <c r="CT24" s="673"/>
      <c r="CU24" s="673"/>
      <c r="CV24" s="673"/>
      <c r="CW24" s="673"/>
      <c r="CX24" s="673"/>
      <c r="CY24" s="674"/>
      <c r="CZ24" s="677">
        <v>39.9</v>
      </c>
      <c r="DA24" s="678"/>
      <c r="DB24" s="678"/>
      <c r="DC24" s="697"/>
      <c r="DD24" s="721">
        <v>4287206</v>
      </c>
      <c r="DE24" s="673"/>
      <c r="DF24" s="673"/>
      <c r="DG24" s="673"/>
      <c r="DH24" s="673"/>
      <c r="DI24" s="673"/>
      <c r="DJ24" s="673"/>
      <c r="DK24" s="674"/>
      <c r="DL24" s="721">
        <v>4209021</v>
      </c>
      <c r="DM24" s="673"/>
      <c r="DN24" s="673"/>
      <c r="DO24" s="673"/>
      <c r="DP24" s="673"/>
      <c r="DQ24" s="673"/>
      <c r="DR24" s="673"/>
      <c r="DS24" s="673"/>
      <c r="DT24" s="673"/>
      <c r="DU24" s="673"/>
      <c r="DV24" s="674"/>
      <c r="DW24" s="677">
        <v>47.8</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204060</v>
      </c>
      <c r="S25" s="684"/>
      <c r="T25" s="684"/>
      <c r="U25" s="684"/>
      <c r="V25" s="684"/>
      <c r="W25" s="684"/>
      <c r="X25" s="684"/>
      <c r="Y25" s="685"/>
      <c r="Z25" s="686">
        <v>1.5</v>
      </c>
      <c r="AA25" s="686"/>
      <c r="AB25" s="686"/>
      <c r="AC25" s="686"/>
      <c r="AD25" s="687" t="s">
        <v>126</v>
      </c>
      <c r="AE25" s="687"/>
      <c r="AF25" s="687"/>
      <c r="AG25" s="687"/>
      <c r="AH25" s="687"/>
      <c r="AI25" s="687"/>
      <c r="AJ25" s="687"/>
      <c r="AK25" s="687"/>
      <c r="AL25" s="688" t="s">
        <v>126</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172</v>
      </c>
      <c r="BH25" s="684"/>
      <c r="BI25" s="684"/>
      <c r="BJ25" s="684"/>
      <c r="BK25" s="684"/>
      <c r="BL25" s="684"/>
      <c r="BM25" s="684"/>
      <c r="BN25" s="685"/>
      <c r="BO25" s="686" t="s">
        <v>172</v>
      </c>
      <c r="BP25" s="686"/>
      <c r="BQ25" s="686"/>
      <c r="BR25" s="686"/>
      <c r="BS25" s="692" t="s">
        <v>126</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2163374</v>
      </c>
      <c r="CS25" s="717"/>
      <c r="CT25" s="717"/>
      <c r="CU25" s="717"/>
      <c r="CV25" s="717"/>
      <c r="CW25" s="717"/>
      <c r="CX25" s="717"/>
      <c r="CY25" s="718"/>
      <c r="CZ25" s="688">
        <v>16.2</v>
      </c>
      <c r="DA25" s="719"/>
      <c r="DB25" s="719"/>
      <c r="DC25" s="722"/>
      <c r="DD25" s="692">
        <v>2025468</v>
      </c>
      <c r="DE25" s="717"/>
      <c r="DF25" s="717"/>
      <c r="DG25" s="717"/>
      <c r="DH25" s="717"/>
      <c r="DI25" s="717"/>
      <c r="DJ25" s="717"/>
      <c r="DK25" s="718"/>
      <c r="DL25" s="692">
        <v>2011015</v>
      </c>
      <c r="DM25" s="717"/>
      <c r="DN25" s="717"/>
      <c r="DO25" s="717"/>
      <c r="DP25" s="717"/>
      <c r="DQ25" s="717"/>
      <c r="DR25" s="717"/>
      <c r="DS25" s="717"/>
      <c r="DT25" s="717"/>
      <c r="DU25" s="717"/>
      <c r="DV25" s="718"/>
      <c r="DW25" s="688">
        <v>22.8</v>
      </c>
      <c r="DX25" s="719"/>
      <c r="DY25" s="719"/>
      <c r="DZ25" s="719"/>
      <c r="EA25" s="719"/>
      <c r="EB25" s="719"/>
      <c r="EC25" s="720"/>
    </row>
    <row r="26" spans="2:133" ht="11.25" customHeight="1" x14ac:dyDescent="0.15">
      <c r="B26" s="680" t="s">
        <v>294</v>
      </c>
      <c r="C26" s="681"/>
      <c r="D26" s="681"/>
      <c r="E26" s="681"/>
      <c r="F26" s="681"/>
      <c r="G26" s="681"/>
      <c r="H26" s="681"/>
      <c r="I26" s="681"/>
      <c r="J26" s="681"/>
      <c r="K26" s="681"/>
      <c r="L26" s="681"/>
      <c r="M26" s="681"/>
      <c r="N26" s="681"/>
      <c r="O26" s="681"/>
      <c r="P26" s="681"/>
      <c r="Q26" s="682"/>
      <c r="R26" s="683">
        <v>8955370</v>
      </c>
      <c r="S26" s="684"/>
      <c r="T26" s="684"/>
      <c r="U26" s="684"/>
      <c r="V26" s="684"/>
      <c r="W26" s="684"/>
      <c r="X26" s="684"/>
      <c r="Y26" s="685"/>
      <c r="Z26" s="686">
        <v>65.099999999999994</v>
      </c>
      <c r="AA26" s="686"/>
      <c r="AB26" s="686"/>
      <c r="AC26" s="686"/>
      <c r="AD26" s="687">
        <v>8457710</v>
      </c>
      <c r="AE26" s="687"/>
      <c r="AF26" s="687"/>
      <c r="AG26" s="687"/>
      <c r="AH26" s="687"/>
      <c r="AI26" s="687"/>
      <c r="AJ26" s="687"/>
      <c r="AK26" s="687"/>
      <c r="AL26" s="688">
        <v>99.5</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232</v>
      </c>
      <c r="BH26" s="684"/>
      <c r="BI26" s="684"/>
      <c r="BJ26" s="684"/>
      <c r="BK26" s="684"/>
      <c r="BL26" s="684"/>
      <c r="BM26" s="684"/>
      <c r="BN26" s="685"/>
      <c r="BO26" s="686" t="s">
        <v>126</v>
      </c>
      <c r="BP26" s="686"/>
      <c r="BQ26" s="686"/>
      <c r="BR26" s="686"/>
      <c r="BS26" s="692" t="s">
        <v>172</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1397696</v>
      </c>
      <c r="CS26" s="684"/>
      <c r="CT26" s="684"/>
      <c r="CU26" s="684"/>
      <c r="CV26" s="684"/>
      <c r="CW26" s="684"/>
      <c r="CX26" s="684"/>
      <c r="CY26" s="685"/>
      <c r="CZ26" s="688">
        <v>10.5</v>
      </c>
      <c r="DA26" s="719"/>
      <c r="DB26" s="719"/>
      <c r="DC26" s="722"/>
      <c r="DD26" s="692">
        <v>1271675</v>
      </c>
      <c r="DE26" s="684"/>
      <c r="DF26" s="684"/>
      <c r="DG26" s="684"/>
      <c r="DH26" s="684"/>
      <c r="DI26" s="684"/>
      <c r="DJ26" s="684"/>
      <c r="DK26" s="685"/>
      <c r="DL26" s="692" t="s">
        <v>172</v>
      </c>
      <c r="DM26" s="684"/>
      <c r="DN26" s="684"/>
      <c r="DO26" s="684"/>
      <c r="DP26" s="684"/>
      <c r="DQ26" s="684"/>
      <c r="DR26" s="684"/>
      <c r="DS26" s="684"/>
      <c r="DT26" s="684"/>
      <c r="DU26" s="684"/>
      <c r="DV26" s="685"/>
      <c r="DW26" s="688" t="s">
        <v>126</v>
      </c>
      <c r="DX26" s="719"/>
      <c r="DY26" s="719"/>
      <c r="DZ26" s="719"/>
      <c r="EA26" s="719"/>
      <c r="EB26" s="719"/>
      <c r="EC26" s="720"/>
    </row>
    <row r="27" spans="2:133" ht="11.25" customHeight="1" x14ac:dyDescent="0.15">
      <c r="B27" s="680" t="s">
        <v>297</v>
      </c>
      <c r="C27" s="681"/>
      <c r="D27" s="681"/>
      <c r="E27" s="681"/>
      <c r="F27" s="681"/>
      <c r="G27" s="681"/>
      <c r="H27" s="681"/>
      <c r="I27" s="681"/>
      <c r="J27" s="681"/>
      <c r="K27" s="681"/>
      <c r="L27" s="681"/>
      <c r="M27" s="681"/>
      <c r="N27" s="681"/>
      <c r="O27" s="681"/>
      <c r="P27" s="681"/>
      <c r="Q27" s="682"/>
      <c r="R27" s="683">
        <v>3079</v>
      </c>
      <c r="S27" s="684"/>
      <c r="T27" s="684"/>
      <c r="U27" s="684"/>
      <c r="V27" s="684"/>
      <c r="W27" s="684"/>
      <c r="X27" s="684"/>
      <c r="Y27" s="685"/>
      <c r="Z27" s="686">
        <v>0</v>
      </c>
      <c r="AA27" s="686"/>
      <c r="AB27" s="686"/>
      <c r="AC27" s="686"/>
      <c r="AD27" s="687">
        <v>3079</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2739608</v>
      </c>
      <c r="BH27" s="684"/>
      <c r="BI27" s="684"/>
      <c r="BJ27" s="684"/>
      <c r="BK27" s="684"/>
      <c r="BL27" s="684"/>
      <c r="BM27" s="684"/>
      <c r="BN27" s="685"/>
      <c r="BO27" s="686">
        <v>100</v>
      </c>
      <c r="BP27" s="686"/>
      <c r="BQ27" s="686"/>
      <c r="BR27" s="686"/>
      <c r="BS27" s="692" t="s">
        <v>126</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1546435</v>
      </c>
      <c r="CS27" s="717"/>
      <c r="CT27" s="717"/>
      <c r="CU27" s="717"/>
      <c r="CV27" s="717"/>
      <c r="CW27" s="717"/>
      <c r="CX27" s="717"/>
      <c r="CY27" s="718"/>
      <c r="CZ27" s="688">
        <v>11.6</v>
      </c>
      <c r="DA27" s="719"/>
      <c r="DB27" s="719"/>
      <c r="DC27" s="722"/>
      <c r="DD27" s="692">
        <v>682386</v>
      </c>
      <c r="DE27" s="717"/>
      <c r="DF27" s="717"/>
      <c r="DG27" s="717"/>
      <c r="DH27" s="717"/>
      <c r="DI27" s="717"/>
      <c r="DJ27" s="717"/>
      <c r="DK27" s="718"/>
      <c r="DL27" s="692">
        <v>618654</v>
      </c>
      <c r="DM27" s="717"/>
      <c r="DN27" s="717"/>
      <c r="DO27" s="717"/>
      <c r="DP27" s="717"/>
      <c r="DQ27" s="717"/>
      <c r="DR27" s="717"/>
      <c r="DS27" s="717"/>
      <c r="DT27" s="717"/>
      <c r="DU27" s="717"/>
      <c r="DV27" s="718"/>
      <c r="DW27" s="688">
        <v>7</v>
      </c>
      <c r="DX27" s="719"/>
      <c r="DY27" s="719"/>
      <c r="DZ27" s="719"/>
      <c r="EA27" s="719"/>
      <c r="EB27" s="719"/>
      <c r="EC27" s="720"/>
    </row>
    <row r="28" spans="2:133" ht="11.25" customHeight="1" x14ac:dyDescent="0.15">
      <c r="B28" s="680" t="s">
        <v>300</v>
      </c>
      <c r="C28" s="681"/>
      <c r="D28" s="681"/>
      <c r="E28" s="681"/>
      <c r="F28" s="681"/>
      <c r="G28" s="681"/>
      <c r="H28" s="681"/>
      <c r="I28" s="681"/>
      <c r="J28" s="681"/>
      <c r="K28" s="681"/>
      <c r="L28" s="681"/>
      <c r="M28" s="681"/>
      <c r="N28" s="681"/>
      <c r="O28" s="681"/>
      <c r="P28" s="681"/>
      <c r="Q28" s="682"/>
      <c r="R28" s="683">
        <v>17064</v>
      </c>
      <c r="S28" s="684"/>
      <c r="T28" s="684"/>
      <c r="U28" s="684"/>
      <c r="V28" s="684"/>
      <c r="W28" s="684"/>
      <c r="X28" s="684"/>
      <c r="Y28" s="685"/>
      <c r="Z28" s="686">
        <v>0.1</v>
      </c>
      <c r="AA28" s="686"/>
      <c r="AB28" s="686"/>
      <c r="AC28" s="686"/>
      <c r="AD28" s="687">
        <v>1683</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1632652</v>
      </c>
      <c r="CS28" s="684"/>
      <c r="CT28" s="684"/>
      <c r="CU28" s="684"/>
      <c r="CV28" s="684"/>
      <c r="CW28" s="684"/>
      <c r="CX28" s="684"/>
      <c r="CY28" s="685"/>
      <c r="CZ28" s="688">
        <v>12.2</v>
      </c>
      <c r="DA28" s="719"/>
      <c r="DB28" s="719"/>
      <c r="DC28" s="722"/>
      <c r="DD28" s="692">
        <v>1579352</v>
      </c>
      <c r="DE28" s="684"/>
      <c r="DF28" s="684"/>
      <c r="DG28" s="684"/>
      <c r="DH28" s="684"/>
      <c r="DI28" s="684"/>
      <c r="DJ28" s="684"/>
      <c r="DK28" s="685"/>
      <c r="DL28" s="692">
        <v>1579352</v>
      </c>
      <c r="DM28" s="684"/>
      <c r="DN28" s="684"/>
      <c r="DO28" s="684"/>
      <c r="DP28" s="684"/>
      <c r="DQ28" s="684"/>
      <c r="DR28" s="684"/>
      <c r="DS28" s="684"/>
      <c r="DT28" s="684"/>
      <c r="DU28" s="684"/>
      <c r="DV28" s="685"/>
      <c r="DW28" s="688">
        <v>17.899999999999999</v>
      </c>
      <c r="DX28" s="719"/>
      <c r="DY28" s="719"/>
      <c r="DZ28" s="719"/>
      <c r="EA28" s="719"/>
      <c r="EB28" s="719"/>
      <c r="EC28" s="720"/>
    </row>
    <row r="29" spans="2:133" ht="11.25" customHeight="1" x14ac:dyDescent="0.15">
      <c r="B29" s="680" t="s">
        <v>302</v>
      </c>
      <c r="C29" s="681"/>
      <c r="D29" s="681"/>
      <c r="E29" s="681"/>
      <c r="F29" s="681"/>
      <c r="G29" s="681"/>
      <c r="H29" s="681"/>
      <c r="I29" s="681"/>
      <c r="J29" s="681"/>
      <c r="K29" s="681"/>
      <c r="L29" s="681"/>
      <c r="M29" s="681"/>
      <c r="N29" s="681"/>
      <c r="O29" s="681"/>
      <c r="P29" s="681"/>
      <c r="Q29" s="682"/>
      <c r="R29" s="683">
        <v>163475</v>
      </c>
      <c r="S29" s="684"/>
      <c r="T29" s="684"/>
      <c r="U29" s="684"/>
      <c r="V29" s="684"/>
      <c r="W29" s="684"/>
      <c r="X29" s="684"/>
      <c r="Y29" s="685"/>
      <c r="Z29" s="686">
        <v>1.2</v>
      </c>
      <c r="AA29" s="686"/>
      <c r="AB29" s="686"/>
      <c r="AC29" s="686"/>
      <c r="AD29" s="687">
        <v>6902</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304</v>
      </c>
      <c r="CG29" s="699"/>
      <c r="CH29" s="699"/>
      <c r="CI29" s="699"/>
      <c r="CJ29" s="699"/>
      <c r="CK29" s="699"/>
      <c r="CL29" s="699"/>
      <c r="CM29" s="699"/>
      <c r="CN29" s="699"/>
      <c r="CO29" s="699"/>
      <c r="CP29" s="699"/>
      <c r="CQ29" s="700"/>
      <c r="CR29" s="683">
        <v>1632652</v>
      </c>
      <c r="CS29" s="717"/>
      <c r="CT29" s="717"/>
      <c r="CU29" s="717"/>
      <c r="CV29" s="717"/>
      <c r="CW29" s="717"/>
      <c r="CX29" s="717"/>
      <c r="CY29" s="718"/>
      <c r="CZ29" s="688">
        <v>12.2</v>
      </c>
      <c r="DA29" s="719"/>
      <c r="DB29" s="719"/>
      <c r="DC29" s="722"/>
      <c r="DD29" s="692">
        <v>1579352</v>
      </c>
      <c r="DE29" s="717"/>
      <c r="DF29" s="717"/>
      <c r="DG29" s="717"/>
      <c r="DH29" s="717"/>
      <c r="DI29" s="717"/>
      <c r="DJ29" s="717"/>
      <c r="DK29" s="718"/>
      <c r="DL29" s="692">
        <v>1579352</v>
      </c>
      <c r="DM29" s="717"/>
      <c r="DN29" s="717"/>
      <c r="DO29" s="717"/>
      <c r="DP29" s="717"/>
      <c r="DQ29" s="717"/>
      <c r="DR29" s="717"/>
      <c r="DS29" s="717"/>
      <c r="DT29" s="717"/>
      <c r="DU29" s="717"/>
      <c r="DV29" s="718"/>
      <c r="DW29" s="688">
        <v>17.899999999999999</v>
      </c>
      <c r="DX29" s="719"/>
      <c r="DY29" s="719"/>
      <c r="DZ29" s="719"/>
      <c r="EA29" s="719"/>
      <c r="EB29" s="719"/>
      <c r="EC29" s="720"/>
    </row>
    <row r="30" spans="2:133" ht="11.25" customHeight="1" x14ac:dyDescent="0.15">
      <c r="B30" s="680" t="s">
        <v>305</v>
      </c>
      <c r="C30" s="681"/>
      <c r="D30" s="681"/>
      <c r="E30" s="681"/>
      <c r="F30" s="681"/>
      <c r="G30" s="681"/>
      <c r="H30" s="681"/>
      <c r="I30" s="681"/>
      <c r="J30" s="681"/>
      <c r="K30" s="681"/>
      <c r="L30" s="681"/>
      <c r="M30" s="681"/>
      <c r="N30" s="681"/>
      <c r="O30" s="681"/>
      <c r="P30" s="681"/>
      <c r="Q30" s="682"/>
      <c r="R30" s="683">
        <v>13751</v>
      </c>
      <c r="S30" s="684"/>
      <c r="T30" s="684"/>
      <c r="U30" s="684"/>
      <c r="V30" s="684"/>
      <c r="W30" s="684"/>
      <c r="X30" s="684"/>
      <c r="Y30" s="685"/>
      <c r="Z30" s="686">
        <v>0.1</v>
      </c>
      <c r="AA30" s="686"/>
      <c r="AB30" s="686"/>
      <c r="AC30" s="686"/>
      <c r="AD30" s="687" t="s">
        <v>126</v>
      </c>
      <c r="AE30" s="687"/>
      <c r="AF30" s="687"/>
      <c r="AG30" s="687"/>
      <c r="AH30" s="687"/>
      <c r="AI30" s="687"/>
      <c r="AJ30" s="687"/>
      <c r="AK30" s="687"/>
      <c r="AL30" s="688" t="s">
        <v>126</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1595691</v>
      </c>
      <c r="CS30" s="684"/>
      <c r="CT30" s="684"/>
      <c r="CU30" s="684"/>
      <c r="CV30" s="684"/>
      <c r="CW30" s="684"/>
      <c r="CX30" s="684"/>
      <c r="CY30" s="685"/>
      <c r="CZ30" s="688">
        <v>11.9</v>
      </c>
      <c r="DA30" s="719"/>
      <c r="DB30" s="719"/>
      <c r="DC30" s="722"/>
      <c r="DD30" s="692">
        <v>1548815</v>
      </c>
      <c r="DE30" s="684"/>
      <c r="DF30" s="684"/>
      <c r="DG30" s="684"/>
      <c r="DH30" s="684"/>
      <c r="DI30" s="684"/>
      <c r="DJ30" s="684"/>
      <c r="DK30" s="685"/>
      <c r="DL30" s="692">
        <v>1548815</v>
      </c>
      <c r="DM30" s="684"/>
      <c r="DN30" s="684"/>
      <c r="DO30" s="684"/>
      <c r="DP30" s="684"/>
      <c r="DQ30" s="684"/>
      <c r="DR30" s="684"/>
      <c r="DS30" s="684"/>
      <c r="DT30" s="684"/>
      <c r="DU30" s="684"/>
      <c r="DV30" s="685"/>
      <c r="DW30" s="688">
        <v>17.600000000000001</v>
      </c>
      <c r="DX30" s="719"/>
      <c r="DY30" s="719"/>
      <c r="DZ30" s="719"/>
      <c r="EA30" s="719"/>
      <c r="EB30" s="719"/>
      <c r="EC30" s="720"/>
    </row>
    <row r="31" spans="2:133" ht="11.25" customHeight="1" x14ac:dyDescent="0.15">
      <c r="B31" s="680" t="s">
        <v>309</v>
      </c>
      <c r="C31" s="681"/>
      <c r="D31" s="681"/>
      <c r="E31" s="681"/>
      <c r="F31" s="681"/>
      <c r="G31" s="681"/>
      <c r="H31" s="681"/>
      <c r="I31" s="681"/>
      <c r="J31" s="681"/>
      <c r="K31" s="681"/>
      <c r="L31" s="681"/>
      <c r="M31" s="681"/>
      <c r="N31" s="681"/>
      <c r="O31" s="681"/>
      <c r="P31" s="681"/>
      <c r="Q31" s="682"/>
      <c r="R31" s="683">
        <v>1012944</v>
      </c>
      <c r="S31" s="684"/>
      <c r="T31" s="684"/>
      <c r="U31" s="684"/>
      <c r="V31" s="684"/>
      <c r="W31" s="684"/>
      <c r="X31" s="684"/>
      <c r="Y31" s="685"/>
      <c r="Z31" s="686">
        <v>7.4</v>
      </c>
      <c r="AA31" s="686"/>
      <c r="AB31" s="686"/>
      <c r="AC31" s="686"/>
      <c r="AD31" s="687" t="s">
        <v>126</v>
      </c>
      <c r="AE31" s="687"/>
      <c r="AF31" s="687"/>
      <c r="AG31" s="687"/>
      <c r="AH31" s="687"/>
      <c r="AI31" s="687"/>
      <c r="AJ31" s="687"/>
      <c r="AK31" s="687"/>
      <c r="AL31" s="688" t="s">
        <v>126</v>
      </c>
      <c r="AM31" s="689"/>
      <c r="AN31" s="689"/>
      <c r="AO31" s="690"/>
      <c r="AP31" s="740" t="s">
        <v>310</v>
      </c>
      <c r="AQ31" s="741"/>
      <c r="AR31" s="741"/>
      <c r="AS31" s="741"/>
      <c r="AT31" s="746" t="s">
        <v>311</v>
      </c>
      <c r="AU31" s="231"/>
      <c r="AV31" s="231"/>
      <c r="AW31" s="231"/>
      <c r="AX31" s="669" t="s">
        <v>185</v>
      </c>
      <c r="AY31" s="670"/>
      <c r="AZ31" s="670"/>
      <c r="BA31" s="670"/>
      <c r="BB31" s="670"/>
      <c r="BC31" s="670"/>
      <c r="BD31" s="670"/>
      <c r="BE31" s="670"/>
      <c r="BF31" s="671"/>
      <c r="BG31" s="739">
        <v>99.3</v>
      </c>
      <c r="BH31" s="735"/>
      <c r="BI31" s="735"/>
      <c r="BJ31" s="735"/>
      <c r="BK31" s="735"/>
      <c r="BL31" s="735"/>
      <c r="BM31" s="678">
        <v>98.8</v>
      </c>
      <c r="BN31" s="735"/>
      <c r="BO31" s="735"/>
      <c r="BP31" s="735"/>
      <c r="BQ31" s="736"/>
      <c r="BR31" s="739">
        <v>99.4</v>
      </c>
      <c r="BS31" s="735"/>
      <c r="BT31" s="735"/>
      <c r="BU31" s="735"/>
      <c r="BV31" s="735"/>
      <c r="BW31" s="735"/>
      <c r="BX31" s="678">
        <v>98.8</v>
      </c>
      <c r="BY31" s="735"/>
      <c r="BZ31" s="735"/>
      <c r="CA31" s="735"/>
      <c r="CB31" s="736"/>
      <c r="CD31" s="731"/>
      <c r="CE31" s="732"/>
      <c r="CF31" s="698" t="s">
        <v>312</v>
      </c>
      <c r="CG31" s="699"/>
      <c r="CH31" s="699"/>
      <c r="CI31" s="699"/>
      <c r="CJ31" s="699"/>
      <c r="CK31" s="699"/>
      <c r="CL31" s="699"/>
      <c r="CM31" s="699"/>
      <c r="CN31" s="699"/>
      <c r="CO31" s="699"/>
      <c r="CP31" s="699"/>
      <c r="CQ31" s="700"/>
      <c r="CR31" s="683">
        <v>36961</v>
      </c>
      <c r="CS31" s="717"/>
      <c r="CT31" s="717"/>
      <c r="CU31" s="717"/>
      <c r="CV31" s="717"/>
      <c r="CW31" s="717"/>
      <c r="CX31" s="717"/>
      <c r="CY31" s="718"/>
      <c r="CZ31" s="688">
        <v>0.3</v>
      </c>
      <c r="DA31" s="719"/>
      <c r="DB31" s="719"/>
      <c r="DC31" s="722"/>
      <c r="DD31" s="692">
        <v>30537</v>
      </c>
      <c r="DE31" s="717"/>
      <c r="DF31" s="717"/>
      <c r="DG31" s="717"/>
      <c r="DH31" s="717"/>
      <c r="DI31" s="717"/>
      <c r="DJ31" s="717"/>
      <c r="DK31" s="718"/>
      <c r="DL31" s="692">
        <v>30537</v>
      </c>
      <c r="DM31" s="717"/>
      <c r="DN31" s="717"/>
      <c r="DO31" s="717"/>
      <c r="DP31" s="717"/>
      <c r="DQ31" s="717"/>
      <c r="DR31" s="717"/>
      <c r="DS31" s="717"/>
      <c r="DT31" s="717"/>
      <c r="DU31" s="717"/>
      <c r="DV31" s="718"/>
      <c r="DW31" s="688">
        <v>0.3</v>
      </c>
      <c r="DX31" s="719"/>
      <c r="DY31" s="719"/>
      <c r="DZ31" s="719"/>
      <c r="EA31" s="719"/>
      <c r="EB31" s="719"/>
      <c r="EC31" s="720"/>
    </row>
    <row r="32" spans="2:133" ht="11.25" customHeight="1" x14ac:dyDescent="0.15">
      <c r="B32" s="750" t="s">
        <v>313</v>
      </c>
      <c r="C32" s="751"/>
      <c r="D32" s="751"/>
      <c r="E32" s="751"/>
      <c r="F32" s="751"/>
      <c r="G32" s="751"/>
      <c r="H32" s="751"/>
      <c r="I32" s="751"/>
      <c r="J32" s="751"/>
      <c r="K32" s="751"/>
      <c r="L32" s="751"/>
      <c r="M32" s="751"/>
      <c r="N32" s="751"/>
      <c r="O32" s="751"/>
      <c r="P32" s="751"/>
      <c r="Q32" s="752"/>
      <c r="R32" s="683" t="s">
        <v>172</v>
      </c>
      <c r="S32" s="684"/>
      <c r="T32" s="684"/>
      <c r="U32" s="684"/>
      <c r="V32" s="684"/>
      <c r="W32" s="684"/>
      <c r="X32" s="684"/>
      <c r="Y32" s="685"/>
      <c r="Z32" s="686" t="s">
        <v>126</v>
      </c>
      <c r="AA32" s="686"/>
      <c r="AB32" s="686"/>
      <c r="AC32" s="686"/>
      <c r="AD32" s="687" t="s">
        <v>126</v>
      </c>
      <c r="AE32" s="687"/>
      <c r="AF32" s="687"/>
      <c r="AG32" s="687"/>
      <c r="AH32" s="687"/>
      <c r="AI32" s="687"/>
      <c r="AJ32" s="687"/>
      <c r="AK32" s="687"/>
      <c r="AL32" s="688" t="s">
        <v>126</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99.3</v>
      </c>
      <c r="BH32" s="717"/>
      <c r="BI32" s="717"/>
      <c r="BJ32" s="717"/>
      <c r="BK32" s="717"/>
      <c r="BL32" s="717"/>
      <c r="BM32" s="689">
        <v>98.9</v>
      </c>
      <c r="BN32" s="737"/>
      <c r="BO32" s="737"/>
      <c r="BP32" s="737"/>
      <c r="BQ32" s="738"/>
      <c r="BR32" s="749">
        <v>99.3</v>
      </c>
      <c r="BS32" s="717"/>
      <c r="BT32" s="717"/>
      <c r="BU32" s="717"/>
      <c r="BV32" s="717"/>
      <c r="BW32" s="717"/>
      <c r="BX32" s="689">
        <v>98.8</v>
      </c>
      <c r="BY32" s="737"/>
      <c r="BZ32" s="737"/>
      <c r="CA32" s="737"/>
      <c r="CB32" s="738"/>
      <c r="CD32" s="733"/>
      <c r="CE32" s="734"/>
      <c r="CF32" s="698" t="s">
        <v>316</v>
      </c>
      <c r="CG32" s="699"/>
      <c r="CH32" s="699"/>
      <c r="CI32" s="699"/>
      <c r="CJ32" s="699"/>
      <c r="CK32" s="699"/>
      <c r="CL32" s="699"/>
      <c r="CM32" s="699"/>
      <c r="CN32" s="699"/>
      <c r="CO32" s="699"/>
      <c r="CP32" s="699"/>
      <c r="CQ32" s="700"/>
      <c r="CR32" s="683" t="s">
        <v>126</v>
      </c>
      <c r="CS32" s="684"/>
      <c r="CT32" s="684"/>
      <c r="CU32" s="684"/>
      <c r="CV32" s="684"/>
      <c r="CW32" s="684"/>
      <c r="CX32" s="684"/>
      <c r="CY32" s="685"/>
      <c r="CZ32" s="688" t="s">
        <v>232</v>
      </c>
      <c r="DA32" s="719"/>
      <c r="DB32" s="719"/>
      <c r="DC32" s="722"/>
      <c r="DD32" s="692" t="s">
        <v>126</v>
      </c>
      <c r="DE32" s="684"/>
      <c r="DF32" s="684"/>
      <c r="DG32" s="684"/>
      <c r="DH32" s="684"/>
      <c r="DI32" s="684"/>
      <c r="DJ32" s="684"/>
      <c r="DK32" s="685"/>
      <c r="DL32" s="692" t="s">
        <v>126</v>
      </c>
      <c r="DM32" s="684"/>
      <c r="DN32" s="684"/>
      <c r="DO32" s="684"/>
      <c r="DP32" s="684"/>
      <c r="DQ32" s="684"/>
      <c r="DR32" s="684"/>
      <c r="DS32" s="684"/>
      <c r="DT32" s="684"/>
      <c r="DU32" s="684"/>
      <c r="DV32" s="685"/>
      <c r="DW32" s="688" t="s">
        <v>232</v>
      </c>
      <c r="DX32" s="719"/>
      <c r="DY32" s="719"/>
      <c r="DZ32" s="719"/>
      <c r="EA32" s="719"/>
      <c r="EB32" s="719"/>
      <c r="EC32" s="720"/>
    </row>
    <row r="33" spans="2:133" ht="11.25" customHeight="1" x14ac:dyDescent="0.15">
      <c r="B33" s="680" t="s">
        <v>317</v>
      </c>
      <c r="C33" s="681"/>
      <c r="D33" s="681"/>
      <c r="E33" s="681"/>
      <c r="F33" s="681"/>
      <c r="G33" s="681"/>
      <c r="H33" s="681"/>
      <c r="I33" s="681"/>
      <c r="J33" s="681"/>
      <c r="K33" s="681"/>
      <c r="L33" s="681"/>
      <c r="M33" s="681"/>
      <c r="N33" s="681"/>
      <c r="O33" s="681"/>
      <c r="P33" s="681"/>
      <c r="Q33" s="682"/>
      <c r="R33" s="683">
        <v>726303</v>
      </c>
      <c r="S33" s="684"/>
      <c r="T33" s="684"/>
      <c r="U33" s="684"/>
      <c r="V33" s="684"/>
      <c r="W33" s="684"/>
      <c r="X33" s="684"/>
      <c r="Y33" s="685"/>
      <c r="Z33" s="686">
        <v>5.3</v>
      </c>
      <c r="AA33" s="686"/>
      <c r="AB33" s="686"/>
      <c r="AC33" s="686"/>
      <c r="AD33" s="687" t="s">
        <v>126</v>
      </c>
      <c r="AE33" s="687"/>
      <c r="AF33" s="687"/>
      <c r="AG33" s="687"/>
      <c r="AH33" s="687"/>
      <c r="AI33" s="687"/>
      <c r="AJ33" s="687"/>
      <c r="AK33" s="687"/>
      <c r="AL33" s="688" t="s">
        <v>172</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99.2</v>
      </c>
      <c r="BH33" s="754"/>
      <c r="BI33" s="754"/>
      <c r="BJ33" s="754"/>
      <c r="BK33" s="754"/>
      <c r="BL33" s="754"/>
      <c r="BM33" s="755">
        <v>98.6</v>
      </c>
      <c r="BN33" s="754"/>
      <c r="BO33" s="754"/>
      <c r="BP33" s="754"/>
      <c r="BQ33" s="756"/>
      <c r="BR33" s="753">
        <v>99.3</v>
      </c>
      <c r="BS33" s="754"/>
      <c r="BT33" s="754"/>
      <c r="BU33" s="754"/>
      <c r="BV33" s="754"/>
      <c r="BW33" s="754"/>
      <c r="BX33" s="755">
        <v>98.6</v>
      </c>
      <c r="BY33" s="754"/>
      <c r="BZ33" s="754"/>
      <c r="CA33" s="754"/>
      <c r="CB33" s="756"/>
      <c r="CD33" s="698" t="s">
        <v>319</v>
      </c>
      <c r="CE33" s="699"/>
      <c r="CF33" s="699"/>
      <c r="CG33" s="699"/>
      <c r="CH33" s="699"/>
      <c r="CI33" s="699"/>
      <c r="CJ33" s="699"/>
      <c r="CK33" s="699"/>
      <c r="CL33" s="699"/>
      <c r="CM33" s="699"/>
      <c r="CN33" s="699"/>
      <c r="CO33" s="699"/>
      <c r="CP33" s="699"/>
      <c r="CQ33" s="700"/>
      <c r="CR33" s="683">
        <v>6149005</v>
      </c>
      <c r="CS33" s="717"/>
      <c r="CT33" s="717"/>
      <c r="CU33" s="717"/>
      <c r="CV33" s="717"/>
      <c r="CW33" s="717"/>
      <c r="CX33" s="717"/>
      <c r="CY33" s="718"/>
      <c r="CZ33" s="688">
        <v>46</v>
      </c>
      <c r="DA33" s="719"/>
      <c r="DB33" s="719"/>
      <c r="DC33" s="722"/>
      <c r="DD33" s="692">
        <v>5341725</v>
      </c>
      <c r="DE33" s="717"/>
      <c r="DF33" s="717"/>
      <c r="DG33" s="717"/>
      <c r="DH33" s="717"/>
      <c r="DI33" s="717"/>
      <c r="DJ33" s="717"/>
      <c r="DK33" s="718"/>
      <c r="DL33" s="692">
        <v>4170185</v>
      </c>
      <c r="DM33" s="717"/>
      <c r="DN33" s="717"/>
      <c r="DO33" s="717"/>
      <c r="DP33" s="717"/>
      <c r="DQ33" s="717"/>
      <c r="DR33" s="717"/>
      <c r="DS33" s="717"/>
      <c r="DT33" s="717"/>
      <c r="DU33" s="717"/>
      <c r="DV33" s="718"/>
      <c r="DW33" s="688">
        <v>47.3</v>
      </c>
      <c r="DX33" s="719"/>
      <c r="DY33" s="719"/>
      <c r="DZ33" s="719"/>
      <c r="EA33" s="719"/>
      <c r="EB33" s="719"/>
      <c r="EC33" s="720"/>
    </row>
    <row r="34" spans="2:133" ht="11.25" customHeight="1" x14ac:dyDescent="0.15">
      <c r="B34" s="680" t="s">
        <v>320</v>
      </c>
      <c r="C34" s="681"/>
      <c r="D34" s="681"/>
      <c r="E34" s="681"/>
      <c r="F34" s="681"/>
      <c r="G34" s="681"/>
      <c r="H34" s="681"/>
      <c r="I34" s="681"/>
      <c r="J34" s="681"/>
      <c r="K34" s="681"/>
      <c r="L34" s="681"/>
      <c r="M34" s="681"/>
      <c r="N34" s="681"/>
      <c r="O34" s="681"/>
      <c r="P34" s="681"/>
      <c r="Q34" s="682"/>
      <c r="R34" s="683">
        <v>65534</v>
      </c>
      <c r="S34" s="684"/>
      <c r="T34" s="684"/>
      <c r="U34" s="684"/>
      <c r="V34" s="684"/>
      <c r="W34" s="684"/>
      <c r="X34" s="684"/>
      <c r="Y34" s="685"/>
      <c r="Z34" s="686">
        <v>0.5</v>
      </c>
      <c r="AA34" s="686"/>
      <c r="AB34" s="686"/>
      <c r="AC34" s="686"/>
      <c r="AD34" s="687">
        <v>29539</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2384918</v>
      </c>
      <c r="CS34" s="684"/>
      <c r="CT34" s="684"/>
      <c r="CU34" s="684"/>
      <c r="CV34" s="684"/>
      <c r="CW34" s="684"/>
      <c r="CX34" s="684"/>
      <c r="CY34" s="685"/>
      <c r="CZ34" s="688">
        <v>17.8</v>
      </c>
      <c r="DA34" s="719"/>
      <c r="DB34" s="719"/>
      <c r="DC34" s="722"/>
      <c r="DD34" s="692">
        <v>2058812</v>
      </c>
      <c r="DE34" s="684"/>
      <c r="DF34" s="684"/>
      <c r="DG34" s="684"/>
      <c r="DH34" s="684"/>
      <c r="DI34" s="684"/>
      <c r="DJ34" s="684"/>
      <c r="DK34" s="685"/>
      <c r="DL34" s="692">
        <v>1747313</v>
      </c>
      <c r="DM34" s="684"/>
      <c r="DN34" s="684"/>
      <c r="DO34" s="684"/>
      <c r="DP34" s="684"/>
      <c r="DQ34" s="684"/>
      <c r="DR34" s="684"/>
      <c r="DS34" s="684"/>
      <c r="DT34" s="684"/>
      <c r="DU34" s="684"/>
      <c r="DV34" s="685"/>
      <c r="DW34" s="688">
        <v>19.8</v>
      </c>
      <c r="DX34" s="719"/>
      <c r="DY34" s="719"/>
      <c r="DZ34" s="719"/>
      <c r="EA34" s="719"/>
      <c r="EB34" s="719"/>
      <c r="EC34" s="720"/>
    </row>
    <row r="35" spans="2:133" ht="11.25" customHeight="1" x14ac:dyDescent="0.15">
      <c r="B35" s="680" t="s">
        <v>322</v>
      </c>
      <c r="C35" s="681"/>
      <c r="D35" s="681"/>
      <c r="E35" s="681"/>
      <c r="F35" s="681"/>
      <c r="G35" s="681"/>
      <c r="H35" s="681"/>
      <c r="I35" s="681"/>
      <c r="J35" s="681"/>
      <c r="K35" s="681"/>
      <c r="L35" s="681"/>
      <c r="M35" s="681"/>
      <c r="N35" s="681"/>
      <c r="O35" s="681"/>
      <c r="P35" s="681"/>
      <c r="Q35" s="682"/>
      <c r="R35" s="683">
        <v>44775</v>
      </c>
      <c r="S35" s="684"/>
      <c r="T35" s="684"/>
      <c r="U35" s="684"/>
      <c r="V35" s="684"/>
      <c r="W35" s="684"/>
      <c r="X35" s="684"/>
      <c r="Y35" s="685"/>
      <c r="Z35" s="686">
        <v>0.3</v>
      </c>
      <c r="AA35" s="686"/>
      <c r="AB35" s="686"/>
      <c r="AC35" s="686"/>
      <c r="AD35" s="687" t="s">
        <v>126</v>
      </c>
      <c r="AE35" s="687"/>
      <c r="AF35" s="687"/>
      <c r="AG35" s="687"/>
      <c r="AH35" s="687"/>
      <c r="AI35" s="687"/>
      <c r="AJ35" s="687"/>
      <c r="AK35" s="687"/>
      <c r="AL35" s="688" t="s">
        <v>172</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216185</v>
      </c>
      <c r="CS35" s="717"/>
      <c r="CT35" s="717"/>
      <c r="CU35" s="717"/>
      <c r="CV35" s="717"/>
      <c r="CW35" s="717"/>
      <c r="CX35" s="717"/>
      <c r="CY35" s="718"/>
      <c r="CZ35" s="688">
        <v>1.6</v>
      </c>
      <c r="DA35" s="719"/>
      <c r="DB35" s="719"/>
      <c r="DC35" s="722"/>
      <c r="DD35" s="692">
        <v>183451</v>
      </c>
      <c r="DE35" s="717"/>
      <c r="DF35" s="717"/>
      <c r="DG35" s="717"/>
      <c r="DH35" s="717"/>
      <c r="DI35" s="717"/>
      <c r="DJ35" s="717"/>
      <c r="DK35" s="718"/>
      <c r="DL35" s="692">
        <v>183451</v>
      </c>
      <c r="DM35" s="717"/>
      <c r="DN35" s="717"/>
      <c r="DO35" s="717"/>
      <c r="DP35" s="717"/>
      <c r="DQ35" s="717"/>
      <c r="DR35" s="717"/>
      <c r="DS35" s="717"/>
      <c r="DT35" s="717"/>
      <c r="DU35" s="717"/>
      <c r="DV35" s="718"/>
      <c r="DW35" s="688">
        <v>2.1</v>
      </c>
      <c r="DX35" s="719"/>
      <c r="DY35" s="719"/>
      <c r="DZ35" s="719"/>
      <c r="EA35" s="719"/>
      <c r="EB35" s="719"/>
      <c r="EC35" s="720"/>
    </row>
    <row r="36" spans="2:133" ht="11.25" customHeight="1" x14ac:dyDescent="0.15">
      <c r="B36" s="680" t="s">
        <v>326</v>
      </c>
      <c r="C36" s="681"/>
      <c r="D36" s="681"/>
      <c r="E36" s="681"/>
      <c r="F36" s="681"/>
      <c r="G36" s="681"/>
      <c r="H36" s="681"/>
      <c r="I36" s="681"/>
      <c r="J36" s="681"/>
      <c r="K36" s="681"/>
      <c r="L36" s="681"/>
      <c r="M36" s="681"/>
      <c r="N36" s="681"/>
      <c r="O36" s="681"/>
      <c r="P36" s="681"/>
      <c r="Q36" s="682"/>
      <c r="R36" s="683">
        <v>941710</v>
      </c>
      <c r="S36" s="684"/>
      <c r="T36" s="684"/>
      <c r="U36" s="684"/>
      <c r="V36" s="684"/>
      <c r="W36" s="684"/>
      <c r="X36" s="684"/>
      <c r="Y36" s="685"/>
      <c r="Z36" s="686">
        <v>6.8</v>
      </c>
      <c r="AA36" s="686"/>
      <c r="AB36" s="686"/>
      <c r="AC36" s="686"/>
      <c r="AD36" s="687" t="s">
        <v>126</v>
      </c>
      <c r="AE36" s="687"/>
      <c r="AF36" s="687"/>
      <c r="AG36" s="687"/>
      <c r="AH36" s="687"/>
      <c r="AI36" s="687"/>
      <c r="AJ36" s="687"/>
      <c r="AK36" s="687"/>
      <c r="AL36" s="688" t="s">
        <v>172</v>
      </c>
      <c r="AM36" s="689"/>
      <c r="AN36" s="689"/>
      <c r="AO36" s="690"/>
      <c r="AP36" s="235"/>
      <c r="AQ36" s="757" t="s">
        <v>327</v>
      </c>
      <c r="AR36" s="758"/>
      <c r="AS36" s="758"/>
      <c r="AT36" s="758"/>
      <c r="AU36" s="758"/>
      <c r="AV36" s="758"/>
      <c r="AW36" s="758"/>
      <c r="AX36" s="758"/>
      <c r="AY36" s="759"/>
      <c r="AZ36" s="672">
        <v>1868217</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135458</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1864265</v>
      </c>
      <c r="CS36" s="684"/>
      <c r="CT36" s="684"/>
      <c r="CU36" s="684"/>
      <c r="CV36" s="684"/>
      <c r="CW36" s="684"/>
      <c r="CX36" s="684"/>
      <c r="CY36" s="685"/>
      <c r="CZ36" s="688">
        <v>13.9</v>
      </c>
      <c r="DA36" s="719"/>
      <c r="DB36" s="719"/>
      <c r="DC36" s="722"/>
      <c r="DD36" s="692">
        <v>1696801</v>
      </c>
      <c r="DE36" s="684"/>
      <c r="DF36" s="684"/>
      <c r="DG36" s="684"/>
      <c r="DH36" s="684"/>
      <c r="DI36" s="684"/>
      <c r="DJ36" s="684"/>
      <c r="DK36" s="685"/>
      <c r="DL36" s="692">
        <v>951247</v>
      </c>
      <c r="DM36" s="684"/>
      <c r="DN36" s="684"/>
      <c r="DO36" s="684"/>
      <c r="DP36" s="684"/>
      <c r="DQ36" s="684"/>
      <c r="DR36" s="684"/>
      <c r="DS36" s="684"/>
      <c r="DT36" s="684"/>
      <c r="DU36" s="684"/>
      <c r="DV36" s="685"/>
      <c r="DW36" s="688">
        <v>10.8</v>
      </c>
      <c r="DX36" s="719"/>
      <c r="DY36" s="719"/>
      <c r="DZ36" s="719"/>
      <c r="EA36" s="719"/>
      <c r="EB36" s="719"/>
      <c r="EC36" s="720"/>
    </row>
    <row r="37" spans="2:133" ht="11.25" customHeight="1" x14ac:dyDescent="0.15">
      <c r="B37" s="680" t="s">
        <v>330</v>
      </c>
      <c r="C37" s="681"/>
      <c r="D37" s="681"/>
      <c r="E37" s="681"/>
      <c r="F37" s="681"/>
      <c r="G37" s="681"/>
      <c r="H37" s="681"/>
      <c r="I37" s="681"/>
      <c r="J37" s="681"/>
      <c r="K37" s="681"/>
      <c r="L37" s="681"/>
      <c r="M37" s="681"/>
      <c r="N37" s="681"/>
      <c r="O37" s="681"/>
      <c r="P37" s="681"/>
      <c r="Q37" s="682"/>
      <c r="R37" s="683">
        <v>283236</v>
      </c>
      <c r="S37" s="684"/>
      <c r="T37" s="684"/>
      <c r="U37" s="684"/>
      <c r="V37" s="684"/>
      <c r="W37" s="684"/>
      <c r="X37" s="684"/>
      <c r="Y37" s="685"/>
      <c r="Z37" s="686">
        <v>2.1</v>
      </c>
      <c r="AA37" s="686"/>
      <c r="AB37" s="686"/>
      <c r="AC37" s="686"/>
      <c r="AD37" s="687" t="s">
        <v>126</v>
      </c>
      <c r="AE37" s="687"/>
      <c r="AF37" s="687"/>
      <c r="AG37" s="687"/>
      <c r="AH37" s="687"/>
      <c r="AI37" s="687"/>
      <c r="AJ37" s="687"/>
      <c r="AK37" s="687"/>
      <c r="AL37" s="688" t="s">
        <v>172</v>
      </c>
      <c r="AM37" s="689"/>
      <c r="AN37" s="689"/>
      <c r="AO37" s="690"/>
      <c r="AQ37" s="761" t="s">
        <v>331</v>
      </c>
      <c r="AR37" s="762"/>
      <c r="AS37" s="762"/>
      <c r="AT37" s="762"/>
      <c r="AU37" s="762"/>
      <c r="AV37" s="762"/>
      <c r="AW37" s="762"/>
      <c r="AX37" s="762"/>
      <c r="AY37" s="763"/>
      <c r="AZ37" s="683">
        <v>510215</v>
      </c>
      <c r="BA37" s="684"/>
      <c r="BB37" s="684"/>
      <c r="BC37" s="684"/>
      <c r="BD37" s="717"/>
      <c r="BE37" s="717"/>
      <c r="BF37" s="738"/>
      <c r="BG37" s="698" t="s">
        <v>332</v>
      </c>
      <c r="BH37" s="699"/>
      <c r="BI37" s="699"/>
      <c r="BJ37" s="699"/>
      <c r="BK37" s="699"/>
      <c r="BL37" s="699"/>
      <c r="BM37" s="699"/>
      <c r="BN37" s="699"/>
      <c r="BO37" s="699"/>
      <c r="BP37" s="699"/>
      <c r="BQ37" s="699"/>
      <c r="BR37" s="699"/>
      <c r="BS37" s="699"/>
      <c r="BT37" s="699"/>
      <c r="BU37" s="700"/>
      <c r="BV37" s="683">
        <v>126900</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765385</v>
      </c>
      <c r="CS37" s="717"/>
      <c r="CT37" s="717"/>
      <c r="CU37" s="717"/>
      <c r="CV37" s="717"/>
      <c r="CW37" s="717"/>
      <c r="CX37" s="717"/>
      <c r="CY37" s="718"/>
      <c r="CZ37" s="688">
        <v>5.7</v>
      </c>
      <c r="DA37" s="719"/>
      <c r="DB37" s="719"/>
      <c r="DC37" s="722"/>
      <c r="DD37" s="692">
        <v>765385</v>
      </c>
      <c r="DE37" s="717"/>
      <c r="DF37" s="717"/>
      <c r="DG37" s="717"/>
      <c r="DH37" s="717"/>
      <c r="DI37" s="717"/>
      <c r="DJ37" s="717"/>
      <c r="DK37" s="718"/>
      <c r="DL37" s="692">
        <v>613518</v>
      </c>
      <c r="DM37" s="717"/>
      <c r="DN37" s="717"/>
      <c r="DO37" s="717"/>
      <c r="DP37" s="717"/>
      <c r="DQ37" s="717"/>
      <c r="DR37" s="717"/>
      <c r="DS37" s="717"/>
      <c r="DT37" s="717"/>
      <c r="DU37" s="717"/>
      <c r="DV37" s="718"/>
      <c r="DW37" s="688">
        <v>7</v>
      </c>
      <c r="DX37" s="719"/>
      <c r="DY37" s="719"/>
      <c r="DZ37" s="719"/>
      <c r="EA37" s="719"/>
      <c r="EB37" s="719"/>
      <c r="EC37" s="720"/>
    </row>
    <row r="38" spans="2:133" ht="11.25" customHeight="1" x14ac:dyDescent="0.15">
      <c r="B38" s="680" t="s">
        <v>334</v>
      </c>
      <c r="C38" s="681"/>
      <c r="D38" s="681"/>
      <c r="E38" s="681"/>
      <c r="F38" s="681"/>
      <c r="G38" s="681"/>
      <c r="H38" s="681"/>
      <c r="I38" s="681"/>
      <c r="J38" s="681"/>
      <c r="K38" s="681"/>
      <c r="L38" s="681"/>
      <c r="M38" s="681"/>
      <c r="N38" s="681"/>
      <c r="O38" s="681"/>
      <c r="P38" s="681"/>
      <c r="Q38" s="682"/>
      <c r="R38" s="683">
        <v>235994</v>
      </c>
      <c r="S38" s="684"/>
      <c r="T38" s="684"/>
      <c r="U38" s="684"/>
      <c r="V38" s="684"/>
      <c r="W38" s="684"/>
      <c r="X38" s="684"/>
      <c r="Y38" s="685"/>
      <c r="Z38" s="686">
        <v>1.7</v>
      </c>
      <c r="AA38" s="686"/>
      <c r="AB38" s="686"/>
      <c r="AC38" s="686"/>
      <c r="AD38" s="687">
        <v>4244</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171648</v>
      </c>
      <c r="BA38" s="684"/>
      <c r="BB38" s="684"/>
      <c r="BC38" s="684"/>
      <c r="BD38" s="717"/>
      <c r="BE38" s="717"/>
      <c r="BF38" s="738"/>
      <c r="BG38" s="698" t="s">
        <v>336</v>
      </c>
      <c r="BH38" s="699"/>
      <c r="BI38" s="699"/>
      <c r="BJ38" s="699"/>
      <c r="BK38" s="699"/>
      <c r="BL38" s="699"/>
      <c r="BM38" s="699"/>
      <c r="BN38" s="699"/>
      <c r="BO38" s="699"/>
      <c r="BP38" s="699"/>
      <c r="BQ38" s="699"/>
      <c r="BR38" s="699"/>
      <c r="BS38" s="699"/>
      <c r="BT38" s="699"/>
      <c r="BU38" s="700"/>
      <c r="BV38" s="683">
        <v>3232</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1550142</v>
      </c>
      <c r="CS38" s="684"/>
      <c r="CT38" s="684"/>
      <c r="CU38" s="684"/>
      <c r="CV38" s="684"/>
      <c r="CW38" s="684"/>
      <c r="CX38" s="684"/>
      <c r="CY38" s="685"/>
      <c r="CZ38" s="688">
        <v>11.6</v>
      </c>
      <c r="DA38" s="719"/>
      <c r="DB38" s="719"/>
      <c r="DC38" s="722"/>
      <c r="DD38" s="692">
        <v>1387531</v>
      </c>
      <c r="DE38" s="684"/>
      <c r="DF38" s="684"/>
      <c r="DG38" s="684"/>
      <c r="DH38" s="684"/>
      <c r="DI38" s="684"/>
      <c r="DJ38" s="684"/>
      <c r="DK38" s="685"/>
      <c r="DL38" s="692">
        <v>1288174</v>
      </c>
      <c r="DM38" s="684"/>
      <c r="DN38" s="684"/>
      <c r="DO38" s="684"/>
      <c r="DP38" s="684"/>
      <c r="DQ38" s="684"/>
      <c r="DR38" s="684"/>
      <c r="DS38" s="684"/>
      <c r="DT38" s="684"/>
      <c r="DU38" s="684"/>
      <c r="DV38" s="685"/>
      <c r="DW38" s="688">
        <v>14.6</v>
      </c>
      <c r="DX38" s="719"/>
      <c r="DY38" s="719"/>
      <c r="DZ38" s="719"/>
      <c r="EA38" s="719"/>
      <c r="EB38" s="719"/>
      <c r="EC38" s="720"/>
    </row>
    <row r="39" spans="2:133" ht="11.25" customHeight="1" x14ac:dyDescent="0.15">
      <c r="B39" s="680" t="s">
        <v>338</v>
      </c>
      <c r="C39" s="681"/>
      <c r="D39" s="681"/>
      <c r="E39" s="681"/>
      <c r="F39" s="681"/>
      <c r="G39" s="681"/>
      <c r="H39" s="681"/>
      <c r="I39" s="681"/>
      <c r="J39" s="681"/>
      <c r="K39" s="681"/>
      <c r="L39" s="681"/>
      <c r="M39" s="681"/>
      <c r="N39" s="681"/>
      <c r="O39" s="681"/>
      <c r="P39" s="681"/>
      <c r="Q39" s="682"/>
      <c r="R39" s="683">
        <v>1301800</v>
      </c>
      <c r="S39" s="684"/>
      <c r="T39" s="684"/>
      <c r="U39" s="684"/>
      <c r="V39" s="684"/>
      <c r="W39" s="684"/>
      <c r="X39" s="684"/>
      <c r="Y39" s="685"/>
      <c r="Z39" s="686">
        <v>9.5</v>
      </c>
      <c r="AA39" s="686"/>
      <c r="AB39" s="686"/>
      <c r="AC39" s="686"/>
      <c r="AD39" s="687" t="s">
        <v>126</v>
      </c>
      <c r="AE39" s="687"/>
      <c r="AF39" s="687"/>
      <c r="AG39" s="687"/>
      <c r="AH39" s="687"/>
      <c r="AI39" s="687"/>
      <c r="AJ39" s="687"/>
      <c r="AK39" s="687"/>
      <c r="AL39" s="688" t="s">
        <v>126</v>
      </c>
      <c r="AM39" s="689"/>
      <c r="AN39" s="689"/>
      <c r="AO39" s="690"/>
      <c r="AQ39" s="761" t="s">
        <v>339</v>
      </c>
      <c r="AR39" s="762"/>
      <c r="AS39" s="762"/>
      <c r="AT39" s="762"/>
      <c r="AU39" s="762"/>
      <c r="AV39" s="762"/>
      <c r="AW39" s="762"/>
      <c r="AX39" s="762"/>
      <c r="AY39" s="763"/>
      <c r="AZ39" s="683">
        <v>142866</v>
      </c>
      <c r="BA39" s="684"/>
      <c r="BB39" s="684"/>
      <c r="BC39" s="684"/>
      <c r="BD39" s="717"/>
      <c r="BE39" s="717"/>
      <c r="BF39" s="738"/>
      <c r="BG39" s="698" t="s">
        <v>340</v>
      </c>
      <c r="BH39" s="699"/>
      <c r="BI39" s="699"/>
      <c r="BJ39" s="699"/>
      <c r="BK39" s="699"/>
      <c r="BL39" s="699"/>
      <c r="BM39" s="699"/>
      <c r="BN39" s="699"/>
      <c r="BO39" s="699"/>
      <c r="BP39" s="699"/>
      <c r="BQ39" s="699"/>
      <c r="BR39" s="699"/>
      <c r="BS39" s="699"/>
      <c r="BT39" s="699"/>
      <c r="BU39" s="700"/>
      <c r="BV39" s="683">
        <v>5403</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78495</v>
      </c>
      <c r="CS39" s="717"/>
      <c r="CT39" s="717"/>
      <c r="CU39" s="717"/>
      <c r="CV39" s="717"/>
      <c r="CW39" s="717"/>
      <c r="CX39" s="717"/>
      <c r="CY39" s="718"/>
      <c r="CZ39" s="688">
        <v>0.6</v>
      </c>
      <c r="DA39" s="719"/>
      <c r="DB39" s="719"/>
      <c r="DC39" s="722"/>
      <c r="DD39" s="692">
        <v>15130</v>
      </c>
      <c r="DE39" s="717"/>
      <c r="DF39" s="717"/>
      <c r="DG39" s="717"/>
      <c r="DH39" s="717"/>
      <c r="DI39" s="717"/>
      <c r="DJ39" s="717"/>
      <c r="DK39" s="718"/>
      <c r="DL39" s="692" t="s">
        <v>126</v>
      </c>
      <c r="DM39" s="717"/>
      <c r="DN39" s="717"/>
      <c r="DO39" s="717"/>
      <c r="DP39" s="717"/>
      <c r="DQ39" s="717"/>
      <c r="DR39" s="717"/>
      <c r="DS39" s="717"/>
      <c r="DT39" s="717"/>
      <c r="DU39" s="717"/>
      <c r="DV39" s="718"/>
      <c r="DW39" s="688" t="s">
        <v>172</v>
      </c>
      <c r="DX39" s="719"/>
      <c r="DY39" s="719"/>
      <c r="DZ39" s="719"/>
      <c r="EA39" s="719"/>
      <c r="EB39" s="719"/>
      <c r="EC39" s="720"/>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126</v>
      </c>
      <c r="AM40" s="689"/>
      <c r="AN40" s="689"/>
      <c r="AO40" s="690"/>
      <c r="AQ40" s="761" t="s">
        <v>343</v>
      </c>
      <c r="AR40" s="762"/>
      <c r="AS40" s="762"/>
      <c r="AT40" s="762"/>
      <c r="AU40" s="762"/>
      <c r="AV40" s="762"/>
      <c r="AW40" s="762"/>
      <c r="AX40" s="762"/>
      <c r="AY40" s="763"/>
      <c r="AZ40" s="683">
        <v>3561</v>
      </c>
      <c r="BA40" s="684"/>
      <c r="BB40" s="684"/>
      <c r="BC40" s="684"/>
      <c r="BD40" s="717"/>
      <c r="BE40" s="717"/>
      <c r="BF40" s="738"/>
      <c r="BG40" s="764" t="s">
        <v>344</v>
      </c>
      <c r="BH40" s="765"/>
      <c r="BI40" s="765"/>
      <c r="BJ40" s="765"/>
      <c r="BK40" s="765"/>
      <c r="BL40" s="236"/>
      <c r="BM40" s="699" t="s">
        <v>345</v>
      </c>
      <c r="BN40" s="699"/>
      <c r="BO40" s="699"/>
      <c r="BP40" s="699"/>
      <c r="BQ40" s="699"/>
      <c r="BR40" s="699"/>
      <c r="BS40" s="699"/>
      <c r="BT40" s="699"/>
      <c r="BU40" s="700"/>
      <c r="BV40" s="683">
        <v>105</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55000</v>
      </c>
      <c r="CS40" s="684"/>
      <c r="CT40" s="684"/>
      <c r="CU40" s="684"/>
      <c r="CV40" s="684"/>
      <c r="CW40" s="684"/>
      <c r="CX40" s="684"/>
      <c r="CY40" s="685"/>
      <c r="CZ40" s="688">
        <v>0.4</v>
      </c>
      <c r="DA40" s="719"/>
      <c r="DB40" s="719"/>
      <c r="DC40" s="722"/>
      <c r="DD40" s="692" t="s">
        <v>172</v>
      </c>
      <c r="DE40" s="684"/>
      <c r="DF40" s="684"/>
      <c r="DG40" s="684"/>
      <c r="DH40" s="684"/>
      <c r="DI40" s="684"/>
      <c r="DJ40" s="684"/>
      <c r="DK40" s="685"/>
      <c r="DL40" s="692" t="s">
        <v>126</v>
      </c>
      <c r="DM40" s="684"/>
      <c r="DN40" s="684"/>
      <c r="DO40" s="684"/>
      <c r="DP40" s="684"/>
      <c r="DQ40" s="684"/>
      <c r="DR40" s="684"/>
      <c r="DS40" s="684"/>
      <c r="DT40" s="684"/>
      <c r="DU40" s="684"/>
      <c r="DV40" s="685"/>
      <c r="DW40" s="688" t="s">
        <v>232</v>
      </c>
      <c r="DX40" s="719"/>
      <c r="DY40" s="719"/>
      <c r="DZ40" s="719"/>
      <c r="EA40" s="719"/>
      <c r="EB40" s="719"/>
      <c r="EC40" s="720"/>
    </row>
    <row r="41" spans="2:133" ht="11.25" customHeight="1" x14ac:dyDescent="0.15">
      <c r="B41" s="680" t="s">
        <v>347</v>
      </c>
      <c r="C41" s="681"/>
      <c r="D41" s="681"/>
      <c r="E41" s="681"/>
      <c r="F41" s="681"/>
      <c r="G41" s="681"/>
      <c r="H41" s="681"/>
      <c r="I41" s="681"/>
      <c r="J41" s="681"/>
      <c r="K41" s="681"/>
      <c r="L41" s="681"/>
      <c r="M41" s="681"/>
      <c r="N41" s="681"/>
      <c r="O41" s="681"/>
      <c r="P41" s="681"/>
      <c r="Q41" s="682"/>
      <c r="R41" s="683">
        <v>307200</v>
      </c>
      <c r="S41" s="684"/>
      <c r="T41" s="684"/>
      <c r="U41" s="684"/>
      <c r="V41" s="684"/>
      <c r="W41" s="684"/>
      <c r="X41" s="684"/>
      <c r="Y41" s="685"/>
      <c r="Z41" s="686">
        <v>2.2000000000000002</v>
      </c>
      <c r="AA41" s="686"/>
      <c r="AB41" s="686"/>
      <c r="AC41" s="686"/>
      <c r="AD41" s="687" t="s">
        <v>126</v>
      </c>
      <c r="AE41" s="687"/>
      <c r="AF41" s="687"/>
      <c r="AG41" s="687"/>
      <c r="AH41" s="687"/>
      <c r="AI41" s="687"/>
      <c r="AJ41" s="687"/>
      <c r="AK41" s="687"/>
      <c r="AL41" s="688" t="s">
        <v>172</v>
      </c>
      <c r="AM41" s="689"/>
      <c r="AN41" s="689"/>
      <c r="AO41" s="690"/>
      <c r="AQ41" s="761" t="s">
        <v>348</v>
      </c>
      <c r="AR41" s="762"/>
      <c r="AS41" s="762"/>
      <c r="AT41" s="762"/>
      <c r="AU41" s="762"/>
      <c r="AV41" s="762"/>
      <c r="AW41" s="762"/>
      <c r="AX41" s="762"/>
      <c r="AY41" s="763"/>
      <c r="AZ41" s="683">
        <v>191892</v>
      </c>
      <c r="BA41" s="684"/>
      <c r="BB41" s="684"/>
      <c r="BC41" s="684"/>
      <c r="BD41" s="717"/>
      <c r="BE41" s="717"/>
      <c r="BF41" s="738"/>
      <c r="BG41" s="764"/>
      <c r="BH41" s="765"/>
      <c r="BI41" s="765"/>
      <c r="BJ41" s="765"/>
      <c r="BK41" s="765"/>
      <c r="BL41" s="236"/>
      <c r="BM41" s="699" t="s">
        <v>349</v>
      </c>
      <c r="BN41" s="699"/>
      <c r="BO41" s="699"/>
      <c r="BP41" s="699"/>
      <c r="BQ41" s="699"/>
      <c r="BR41" s="699"/>
      <c r="BS41" s="699"/>
      <c r="BT41" s="699"/>
      <c r="BU41" s="700"/>
      <c r="BV41" s="683" t="s">
        <v>126</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232</v>
      </c>
      <c r="CS41" s="717"/>
      <c r="CT41" s="717"/>
      <c r="CU41" s="717"/>
      <c r="CV41" s="717"/>
      <c r="CW41" s="717"/>
      <c r="CX41" s="717"/>
      <c r="CY41" s="718"/>
      <c r="CZ41" s="688" t="s">
        <v>126</v>
      </c>
      <c r="DA41" s="719"/>
      <c r="DB41" s="719"/>
      <c r="DC41" s="722"/>
      <c r="DD41" s="692" t="s">
        <v>126</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724" t="s">
        <v>351</v>
      </c>
      <c r="C42" s="725"/>
      <c r="D42" s="725"/>
      <c r="E42" s="725"/>
      <c r="F42" s="725"/>
      <c r="G42" s="725"/>
      <c r="H42" s="725"/>
      <c r="I42" s="725"/>
      <c r="J42" s="725"/>
      <c r="K42" s="725"/>
      <c r="L42" s="725"/>
      <c r="M42" s="725"/>
      <c r="N42" s="725"/>
      <c r="O42" s="725"/>
      <c r="P42" s="725"/>
      <c r="Q42" s="726"/>
      <c r="R42" s="774">
        <v>13765035</v>
      </c>
      <c r="S42" s="775"/>
      <c r="T42" s="775"/>
      <c r="U42" s="775"/>
      <c r="V42" s="775"/>
      <c r="W42" s="775"/>
      <c r="X42" s="775"/>
      <c r="Y42" s="777"/>
      <c r="Z42" s="778">
        <v>100</v>
      </c>
      <c r="AA42" s="778"/>
      <c r="AB42" s="778"/>
      <c r="AC42" s="778"/>
      <c r="AD42" s="779">
        <v>8503157</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74">
        <v>848035</v>
      </c>
      <c r="BA42" s="775"/>
      <c r="BB42" s="775"/>
      <c r="BC42" s="775"/>
      <c r="BD42" s="754"/>
      <c r="BE42" s="754"/>
      <c r="BF42" s="756"/>
      <c r="BG42" s="766"/>
      <c r="BH42" s="767"/>
      <c r="BI42" s="767"/>
      <c r="BJ42" s="767"/>
      <c r="BK42" s="767"/>
      <c r="BL42" s="237"/>
      <c r="BM42" s="709" t="s">
        <v>353</v>
      </c>
      <c r="BN42" s="709"/>
      <c r="BO42" s="709"/>
      <c r="BP42" s="709"/>
      <c r="BQ42" s="709"/>
      <c r="BR42" s="709"/>
      <c r="BS42" s="709"/>
      <c r="BT42" s="709"/>
      <c r="BU42" s="710"/>
      <c r="BV42" s="774">
        <v>323</v>
      </c>
      <c r="BW42" s="775"/>
      <c r="BX42" s="775"/>
      <c r="BY42" s="775"/>
      <c r="BZ42" s="775"/>
      <c r="CA42" s="775"/>
      <c r="CB42" s="776"/>
      <c r="CD42" s="680" t="s">
        <v>354</v>
      </c>
      <c r="CE42" s="681"/>
      <c r="CF42" s="681"/>
      <c r="CG42" s="681"/>
      <c r="CH42" s="681"/>
      <c r="CI42" s="681"/>
      <c r="CJ42" s="681"/>
      <c r="CK42" s="681"/>
      <c r="CL42" s="681"/>
      <c r="CM42" s="681"/>
      <c r="CN42" s="681"/>
      <c r="CO42" s="681"/>
      <c r="CP42" s="681"/>
      <c r="CQ42" s="682"/>
      <c r="CR42" s="683">
        <v>1883585</v>
      </c>
      <c r="CS42" s="684"/>
      <c r="CT42" s="684"/>
      <c r="CU42" s="684"/>
      <c r="CV42" s="684"/>
      <c r="CW42" s="684"/>
      <c r="CX42" s="684"/>
      <c r="CY42" s="685"/>
      <c r="CZ42" s="688">
        <v>14.1</v>
      </c>
      <c r="DA42" s="689"/>
      <c r="DB42" s="689"/>
      <c r="DC42" s="701"/>
      <c r="DD42" s="692">
        <v>368953</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60284</v>
      </c>
      <c r="CS43" s="717"/>
      <c r="CT43" s="717"/>
      <c r="CU43" s="717"/>
      <c r="CV43" s="717"/>
      <c r="CW43" s="717"/>
      <c r="CX43" s="717"/>
      <c r="CY43" s="718"/>
      <c r="CZ43" s="688">
        <v>0.5</v>
      </c>
      <c r="DA43" s="719"/>
      <c r="DB43" s="719"/>
      <c r="DC43" s="722"/>
      <c r="DD43" s="692">
        <v>60284</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1749335</v>
      </c>
      <c r="CS44" s="684"/>
      <c r="CT44" s="684"/>
      <c r="CU44" s="684"/>
      <c r="CV44" s="684"/>
      <c r="CW44" s="684"/>
      <c r="CX44" s="684"/>
      <c r="CY44" s="685"/>
      <c r="CZ44" s="688">
        <v>13.1</v>
      </c>
      <c r="DA44" s="689"/>
      <c r="DB44" s="689"/>
      <c r="DC44" s="701"/>
      <c r="DD44" s="692">
        <v>308310</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CD45" s="797"/>
      <c r="CE45" s="798"/>
      <c r="CF45" s="680" t="s">
        <v>357</v>
      </c>
      <c r="CG45" s="681"/>
      <c r="CH45" s="681"/>
      <c r="CI45" s="681"/>
      <c r="CJ45" s="681"/>
      <c r="CK45" s="681"/>
      <c r="CL45" s="681"/>
      <c r="CM45" s="681"/>
      <c r="CN45" s="681"/>
      <c r="CO45" s="681"/>
      <c r="CP45" s="681"/>
      <c r="CQ45" s="682"/>
      <c r="CR45" s="683">
        <v>659463</v>
      </c>
      <c r="CS45" s="717"/>
      <c r="CT45" s="717"/>
      <c r="CU45" s="717"/>
      <c r="CV45" s="717"/>
      <c r="CW45" s="717"/>
      <c r="CX45" s="717"/>
      <c r="CY45" s="718"/>
      <c r="CZ45" s="688">
        <v>4.9000000000000004</v>
      </c>
      <c r="DA45" s="719"/>
      <c r="DB45" s="719"/>
      <c r="DC45" s="722"/>
      <c r="DD45" s="692">
        <v>16614</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1060002</v>
      </c>
      <c r="CS46" s="684"/>
      <c r="CT46" s="684"/>
      <c r="CU46" s="684"/>
      <c r="CV46" s="684"/>
      <c r="CW46" s="684"/>
      <c r="CX46" s="684"/>
      <c r="CY46" s="685"/>
      <c r="CZ46" s="688">
        <v>7.9</v>
      </c>
      <c r="DA46" s="689"/>
      <c r="DB46" s="689"/>
      <c r="DC46" s="701"/>
      <c r="DD46" s="692">
        <v>278626</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134250</v>
      </c>
      <c r="CS47" s="717"/>
      <c r="CT47" s="717"/>
      <c r="CU47" s="717"/>
      <c r="CV47" s="717"/>
      <c r="CW47" s="717"/>
      <c r="CX47" s="717"/>
      <c r="CY47" s="718"/>
      <c r="CZ47" s="688">
        <v>1</v>
      </c>
      <c r="DA47" s="719"/>
      <c r="DB47" s="719"/>
      <c r="DC47" s="722"/>
      <c r="DD47" s="692">
        <v>60643</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41" t="s">
        <v>362</v>
      </c>
      <c r="CD48" s="799"/>
      <c r="CE48" s="800"/>
      <c r="CF48" s="680" t="s">
        <v>363</v>
      </c>
      <c r="CG48" s="681"/>
      <c r="CH48" s="681"/>
      <c r="CI48" s="681"/>
      <c r="CJ48" s="681"/>
      <c r="CK48" s="681"/>
      <c r="CL48" s="681"/>
      <c r="CM48" s="681"/>
      <c r="CN48" s="681"/>
      <c r="CO48" s="681"/>
      <c r="CP48" s="681"/>
      <c r="CQ48" s="682"/>
      <c r="CR48" s="683" t="s">
        <v>232</v>
      </c>
      <c r="CS48" s="684"/>
      <c r="CT48" s="684"/>
      <c r="CU48" s="684"/>
      <c r="CV48" s="684"/>
      <c r="CW48" s="684"/>
      <c r="CX48" s="684"/>
      <c r="CY48" s="685"/>
      <c r="CZ48" s="688" t="s">
        <v>126</v>
      </c>
      <c r="DA48" s="689"/>
      <c r="DB48" s="689"/>
      <c r="DC48" s="701"/>
      <c r="DD48" s="692" t="s">
        <v>126</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15">
      <c r="CD49" s="724" t="s">
        <v>364</v>
      </c>
      <c r="CE49" s="725"/>
      <c r="CF49" s="725"/>
      <c r="CG49" s="725"/>
      <c r="CH49" s="725"/>
      <c r="CI49" s="725"/>
      <c r="CJ49" s="725"/>
      <c r="CK49" s="725"/>
      <c r="CL49" s="725"/>
      <c r="CM49" s="725"/>
      <c r="CN49" s="725"/>
      <c r="CO49" s="725"/>
      <c r="CP49" s="725"/>
      <c r="CQ49" s="726"/>
      <c r="CR49" s="774">
        <v>13375051</v>
      </c>
      <c r="CS49" s="754"/>
      <c r="CT49" s="754"/>
      <c r="CU49" s="754"/>
      <c r="CV49" s="754"/>
      <c r="CW49" s="754"/>
      <c r="CX49" s="754"/>
      <c r="CY49" s="785"/>
      <c r="CZ49" s="780">
        <v>100</v>
      </c>
      <c r="DA49" s="786"/>
      <c r="DB49" s="786"/>
      <c r="DC49" s="787"/>
      <c r="DD49" s="788">
        <v>9997884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Q7pE4Mfosh/0Y9fUIBqDm3SNZy165tg3OBeC+uahDZ1XW8Yj2CxaxqXlrj2Tc7xEDbaqP6X+Mgnkkx8KCqlNw==" saltValue="+V78HEZkoUfginpcE+5JB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13765</v>
      </c>
      <c r="R7" s="819"/>
      <c r="S7" s="819"/>
      <c r="T7" s="819"/>
      <c r="U7" s="819"/>
      <c r="V7" s="819">
        <v>13380</v>
      </c>
      <c r="W7" s="819"/>
      <c r="X7" s="819"/>
      <c r="Y7" s="819"/>
      <c r="Z7" s="819"/>
      <c r="AA7" s="819">
        <v>386</v>
      </c>
      <c r="AB7" s="819"/>
      <c r="AC7" s="819"/>
      <c r="AD7" s="819"/>
      <c r="AE7" s="820"/>
      <c r="AF7" s="821">
        <v>282</v>
      </c>
      <c r="AG7" s="822"/>
      <c r="AH7" s="822"/>
      <c r="AI7" s="822"/>
      <c r="AJ7" s="823"/>
      <c r="AK7" s="858">
        <v>942</v>
      </c>
      <c r="AL7" s="859"/>
      <c r="AM7" s="859"/>
      <c r="AN7" s="859"/>
      <c r="AO7" s="859"/>
      <c r="AP7" s="859">
        <v>13460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593</v>
      </c>
      <c r="BT7" s="863"/>
      <c r="BU7" s="863"/>
      <c r="BV7" s="863"/>
      <c r="BW7" s="863"/>
      <c r="BX7" s="863"/>
      <c r="BY7" s="863"/>
      <c r="BZ7" s="863"/>
      <c r="CA7" s="863"/>
      <c r="CB7" s="863"/>
      <c r="CC7" s="863"/>
      <c r="CD7" s="863"/>
      <c r="CE7" s="863"/>
      <c r="CF7" s="863"/>
      <c r="CG7" s="864"/>
      <c r="CH7" s="855" t="s">
        <v>606</v>
      </c>
      <c r="CI7" s="856"/>
      <c r="CJ7" s="856"/>
      <c r="CK7" s="856"/>
      <c r="CL7" s="857"/>
      <c r="CM7" s="855">
        <v>6</v>
      </c>
      <c r="CN7" s="856"/>
      <c r="CO7" s="856"/>
      <c r="CP7" s="856"/>
      <c r="CQ7" s="857"/>
      <c r="CR7" s="855">
        <v>4</v>
      </c>
      <c r="CS7" s="856"/>
      <c r="CT7" s="856"/>
      <c r="CU7" s="856"/>
      <c r="CV7" s="857"/>
      <c r="CW7" s="855" t="s">
        <v>525</v>
      </c>
      <c r="CX7" s="856"/>
      <c r="CY7" s="856"/>
      <c r="CZ7" s="856"/>
      <c r="DA7" s="857"/>
      <c r="DB7" s="855" t="s">
        <v>525</v>
      </c>
      <c r="DC7" s="856"/>
      <c r="DD7" s="856"/>
      <c r="DE7" s="856"/>
      <c r="DF7" s="857"/>
      <c r="DG7" s="855" t="s">
        <v>525</v>
      </c>
      <c r="DH7" s="856"/>
      <c r="DI7" s="856"/>
      <c r="DJ7" s="856"/>
      <c r="DK7" s="857"/>
      <c r="DL7" s="855" t="s">
        <v>525</v>
      </c>
      <c r="DM7" s="856"/>
      <c r="DN7" s="856"/>
      <c r="DO7" s="856"/>
      <c r="DP7" s="857"/>
      <c r="DQ7" s="855" t="s">
        <v>525</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7</v>
      </c>
      <c r="R8" s="843"/>
      <c r="S8" s="843"/>
      <c r="T8" s="843"/>
      <c r="U8" s="843"/>
      <c r="V8" s="843">
        <v>5</v>
      </c>
      <c r="W8" s="843"/>
      <c r="X8" s="843"/>
      <c r="Y8" s="843"/>
      <c r="Z8" s="843"/>
      <c r="AA8" s="843">
        <v>2</v>
      </c>
      <c r="AB8" s="843"/>
      <c r="AC8" s="843"/>
      <c r="AD8" s="843"/>
      <c r="AE8" s="844"/>
      <c r="AF8" s="845">
        <v>2</v>
      </c>
      <c r="AG8" s="846"/>
      <c r="AH8" s="846"/>
      <c r="AI8" s="846"/>
      <c r="AJ8" s="847"/>
      <c r="AK8" s="848" t="s">
        <v>525</v>
      </c>
      <c r="AL8" s="849"/>
      <c r="AM8" s="849"/>
      <c r="AN8" s="849"/>
      <c r="AO8" s="849"/>
      <c r="AP8" s="849" t="s">
        <v>525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594</v>
      </c>
      <c r="BT8" s="853"/>
      <c r="BU8" s="853"/>
      <c r="BV8" s="853"/>
      <c r="BW8" s="853"/>
      <c r="BX8" s="853"/>
      <c r="BY8" s="853"/>
      <c r="BZ8" s="853"/>
      <c r="CA8" s="853"/>
      <c r="CB8" s="853"/>
      <c r="CC8" s="853"/>
      <c r="CD8" s="853"/>
      <c r="CE8" s="853"/>
      <c r="CF8" s="853"/>
      <c r="CG8" s="854"/>
      <c r="CH8" s="865">
        <v>0</v>
      </c>
      <c r="CI8" s="866"/>
      <c r="CJ8" s="866"/>
      <c r="CK8" s="866"/>
      <c r="CL8" s="867"/>
      <c r="CM8" s="865">
        <v>30</v>
      </c>
      <c r="CN8" s="866"/>
      <c r="CO8" s="866"/>
      <c r="CP8" s="866"/>
      <c r="CQ8" s="867"/>
      <c r="CR8" s="865">
        <v>24</v>
      </c>
      <c r="CS8" s="866"/>
      <c r="CT8" s="866"/>
      <c r="CU8" s="866"/>
      <c r="CV8" s="867"/>
      <c r="CW8" s="865" t="s">
        <v>525</v>
      </c>
      <c r="CX8" s="866"/>
      <c r="CY8" s="866"/>
      <c r="CZ8" s="866"/>
      <c r="DA8" s="867"/>
      <c r="DB8" s="865" t="s">
        <v>525</v>
      </c>
      <c r="DC8" s="866"/>
      <c r="DD8" s="866"/>
      <c r="DE8" s="866"/>
      <c r="DF8" s="867"/>
      <c r="DG8" s="865" t="s">
        <v>525</v>
      </c>
      <c r="DH8" s="866"/>
      <c r="DI8" s="866"/>
      <c r="DJ8" s="866"/>
      <c r="DK8" s="867"/>
      <c r="DL8" s="865" t="s">
        <v>525</v>
      </c>
      <c r="DM8" s="866"/>
      <c r="DN8" s="866"/>
      <c r="DO8" s="866"/>
      <c r="DP8" s="867"/>
      <c r="DQ8" s="865" t="s">
        <v>525</v>
      </c>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4</v>
      </c>
      <c r="R9" s="843"/>
      <c r="S9" s="843"/>
      <c r="T9" s="843"/>
      <c r="U9" s="843"/>
      <c r="V9" s="843">
        <v>1</v>
      </c>
      <c r="W9" s="843"/>
      <c r="X9" s="843"/>
      <c r="Y9" s="843"/>
      <c r="Z9" s="843"/>
      <c r="AA9" s="843">
        <v>2</v>
      </c>
      <c r="AB9" s="843"/>
      <c r="AC9" s="843"/>
      <c r="AD9" s="843"/>
      <c r="AE9" s="844"/>
      <c r="AF9" s="845">
        <v>2</v>
      </c>
      <c r="AG9" s="846"/>
      <c r="AH9" s="846"/>
      <c r="AI9" s="846"/>
      <c r="AJ9" s="847"/>
      <c r="AK9" s="848" t="s">
        <v>525</v>
      </c>
      <c r="AL9" s="849"/>
      <c r="AM9" s="849"/>
      <c r="AN9" s="849"/>
      <c r="AO9" s="849"/>
      <c r="AP9" s="849" t="s">
        <v>525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595</v>
      </c>
      <c r="BT9" s="853"/>
      <c r="BU9" s="853"/>
      <c r="BV9" s="853"/>
      <c r="BW9" s="853"/>
      <c r="BX9" s="853"/>
      <c r="BY9" s="853"/>
      <c r="BZ9" s="853"/>
      <c r="CA9" s="853"/>
      <c r="CB9" s="853"/>
      <c r="CC9" s="853"/>
      <c r="CD9" s="853"/>
      <c r="CE9" s="853"/>
      <c r="CF9" s="853"/>
      <c r="CG9" s="854"/>
      <c r="CH9" s="865">
        <v>-20</v>
      </c>
      <c r="CI9" s="866"/>
      <c r="CJ9" s="866"/>
      <c r="CK9" s="866"/>
      <c r="CL9" s="867"/>
      <c r="CM9" s="865">
        <v>34</v>
      </c>
      <c r="CN9" s="866"/>
      <c r="CO9" s="866"/>
      <c r="CP9" s="866"/>
      <c r="CQ9" s="867"/>
      <c r="CR9" s="865">
        <v>53</v>
      </c>
      <c r="CS9" s="866"/>
      <c r="CT9" s="866"/>
      <c r="CU9" s="866"/>
      <c r="CV9" s="867"/>
      <c r="CW9" s="865" t="s">
        <v>525</v>
      </c>
      <c r="CX9" s="866"/>
      <c r="CY9" s="866"/>
      <c r="CZ9" s="866"/>
      <c r="DA9" s="867"/>
      <c r="DB9" s="865" t="s">
        <v>525</v>
      </c>
      <c r="DC9" s="866"/>
      <c r="DD9" s="866"/>
      <c r="DE9" s="866"/>
      <c r="DF9" s="867"/>
      <c r="DG9" s="865" t="s">
        <v>525</v>
      </c>
      <c r="DH9" s="866"/>
      <c r="DI9" s="866"/>
      <c r="DJ9" s="866"/>
      <c r="DK9" s="867"/>
      <c r="DL9" s="865" t="s">
        <v>525</v>
      </c>
      <c r="DM9" s="866"/>
      <c r="DN9" s="866"/>
      <c r="DO9" s="866"/>
      <c r="DP9" s="867"/>
      <c r="DQ9" s="865" t="s">
        <v>525</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596</v>
      </c>
      <c r="BT10" s="853"/>
      <c r="BU10" s="853"/>
      <c r="BV10" s="853"/>
      <c r="BW10" s="853"/>
      <c r="BX10" s="853"/>
      <c r="BY10" s="853"/>
      <c r="BZ10" s="853"/>
      <c r="CA10" s="853"/>
      <c r="CB10" s="853"/>
      <c r="CC10" s="853"/>
      <c r="CD10" s="853"/>
      <c r="CE10" s="853"/>
      <c r="CF10" s="853"/>
      <c r="CG10" s="854"/>
      <c r="CH10" s="865">
        <v>5</v>
      </c>
      <c r="CI10" s="866"/>
      <c r="CJ10" s="866"/>
      <c r="CK10" s="866"/>
      <c r="CL10" s="867"/>
      <c r="CM10" s="865">
        <v>14</v>
      </c>
      <c r="CN10" s="866"/>
      <c r="CO10" s="866"/>
      <c r="CP10" s="866"/>
      <c r="CQ10" s="867"/>
      <c r="CR10" s="865">
        <v>6</v>
      </c>
      <c r="CS10" s="866"/>
      <c r="CT10" s="866"/>
      <c r="CU10" s="866"/>
      <c r="CV10" s="867"/>
      <c r="CW10" s="865" t="s">
        <v>525</v>
      </c>
      <c r="CX10" s="866"/>
      <c r="CY10" s="866"/>
      <c r="CZ10" s="866"/>
      <c r="DA10" s="867"/>
      <c r="DB10" s="865" t="s">
        <v>525</v>
      </c>
      <c r="DC10" s="866"/>
      <c r="DD10" s="866"/>
      <c r="DE10" s="866"/>
      <c r="DF10" s="867"/>
      <c r="DG10" s="865" t="s">
        <v>525</v>
      </c>
      <c r="DH10" s="866"/>
      <c r="DI10" s="866"/>
      <c r="DJ10" s="866"/>
      <c r="DK10" s="867"/>
      <c r="DL10" s="865" t="s">
        <v>525</v>
      </c>
      <c r="DM10" s="866"/>
      <c r="DN10" s="866"/>
      <c r="DO10" s="866"/>
      <c r="DP10" s="867"/>
      <c r="DQ10" s="865" t="s">
        <v>525</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13765</v>
      </c>
      <c r="R23" s="878"/>
      <c r="S23" s="878"/>
      <c r="T23" s="878"/>
      <c r="U23" s="878"/>
      <c r="V23" s="878">
        <v>13375</v>
      </c>
      <c r="W23" s="878"/>
      <c r="X23" s="878"/>
      <c r="Y23" s="878"/>
      <c r="Z23" s="878"/>
      <c r="AA23" s="878">
        <v>390</v>
      </c>
      <c r="AB23" s="878"/>
      <c r="AC23" s="878"/>
      <c r="AD23" s="878"/>
      <c r="AE23" s="879"/>
      <c r="AF23" s="880">
        <v>286</v>
      </c>
      <c r="AG23" s="878"/>
      <c r="AH23" s="878"/>
      <c r="AI23" s="878"/>
      <c r="AJ23" s="881"/>
      <c r="AK23" s="882"/>
      <c r="AL23" s="883"/>
      <c r="AM23" s="883"/>
      <c r="AN23" s="883"/>
      <c r="AO23" s="883"/>
      <c r="AP23" s="878">
        <v>13460</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2669</v>
      </c>
      <c r="R28" s="907"/>
      <c r="S28" s="907"/>
      <c r="T28" s="907"/>
      <c r="U28" s="907"/>
      <c r="V28" s="907">
        <v>2534</v>
      </c>
      <c r="W28" s="907"/>
      <c r="X28" s="907"/>
      <c r="Y28" s="907"/>
      <c r="Z28" s="907"/>
      <c r="AA28" s="907">
        <v>135</v>
      </c>
      <c r="AB28" s="907"/>
      <c r="AC28" s="907"/>
      <c r="AD28" s="907"/>
      <c r="AE28" s="908"/>
      <c r="AF28" s="909">
        <v>135</v>
      </c>
      <c r="AG28" s="907"/>
      <c r="AH28" s="907"/>
      <c r="AI28" s="907"/>
      <c r="AJ28" s="910"/>
      <c r="AK28" s="911">
        <v>199</v>
      </c>
      <c r="AL28" s="902"/>
      <c r="AM28" s="902"/>
      <c r="AN28" s="902"/>
      <c r="AO28" s="902"/>
      <c r="AP28" s="902" t="s">
        <v>525</v>
      </c>
      <c r="AQ28" s="902"/>
      <c r="AR28" s="902"/>
      <c r="AS28" s="902"/>
      <c r="AT28" s="902"/>
      <c r="AU28" s="902" t="s">
        <v>525</v>
      </c>
      <c r="AV28" s="902"/>
      <c r="AW28" s="902"/>
      <c r="AX28" s="902"/>
      <c r="AY28" s="902"/>
      <c r="AZ28" s="903" t="s">
        <v>525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266</v>
      </c>
      <c r="R29" s="843"/>
      <c r="S29" s="843"/>
      <c r="T29" s="843"/>
      <c r="U29" s="843"/>
      <c r="V29" s="843">
        <v>262</v>
      </c>
      <c r="W29" s="843"/>
      <c r="X29" s="843"/>
      <c r="Y29" s="843"/>
      <c r="Z29" s="843"/>
      <c r="AA29" s="843">
        <v>4</v>
      </c>
      <c r="AB29" s="843"/>
      <c r="AC29" s="843"/>
      <c r="AD29" s="843"/>
      <c r="AE29" s="844"/>
      <c r="AF29" s="845">
        <v>4</v>
      </c>
      <c r="AG29" s="846"/>
      <c r="AH29" s="846"/>
      <c r="AI29" s="846"/>
      <c r="AJ29" s="847"/>
      <c r="AK29" s="914">
        <v>72</v>
      </c>
      <c r="AL29" s="915"/>
      <c r="AM29" s="915"/>
      <c r="AN29" s="915"/>
      <c r="AO29" s="915"/>
      <c r="AP29" s="915" t="s">
        <v>525</v>
      </c>
      <c r="AQ29" s="915"/>
      <c r="AR29" s="915"/>
      <c r="AS29" s="915"/>
      <c r="AT29" s="915"/>
      <c r="AU29" s="915" t="s">
        <v>525</v>
      </c>
      <c r="AV29" s="915"/>
      <c r="AW29" s="915"/>
      <c r="AX29" s="915"/>
      <c r="AY29" s="915"/>
      <c r="AZ29" s="916" t="s">
        <v>525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3195</v>
      </c>
      <c r="R30" s="843"/>
      <c r="S30" s="843"/>
      <c r="T30" s="843"/>
      <c r="U30" s="843"/>
      <c r="V30" s="843">
        <v>3088</v>
      </c>
      <c r="W30" s="843"/>
      <c r="X30" s="843"/>
      <c r="Y30" s="843"/>
      <c r="Z30" s="843"/>
      <c r="AA30" s="843">
        <v>108</v>
      </c>
      <c r="AB30" s="843"/>
      <c r="AC30" s="843"/>
      <c r="AD30" s="843"/>
      <c r="AE30" s="844"/>
      <c r="AF30" s="845">
        <v>108</v>
      </c>
      <c r="AG30" s="846"/>
      <c r="AH30" s="846"/>
      <c r="AI30" s="846"/>
      <c r="AJ30" s="847"/>
      <c r="AK30" s="914">
        <v>473</v>
      </c>
      <c r="AL30" s="915"/>
      <c r="AM30" s="915"/>
      <c r="AN30" s="915"/>
      <c r="AO30" s="915"/>
      <c r="AP30" s="915" t="s">
        <v>525</v>
      </c>
      <c r="AQ30" s="915"/>
      <c r="AR30" s="915"/>
      <c r="AS30" s="915"/>
      <c r="AT30" s="915"/>
      <c r="AU30" s="915" t="s">
        <v>525</v>
      </c>
      <c r="AV30" s="915"/>
      <c r="AW30" s="915"/>
      <c r="AX30" s="915"/>
      <c r="AY30" s="915"/>
      <c r="AZ30" s="916" t="s">
        <v>525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17</v>
      </c>
      <c r="R31" s="843"/>
      <c r="S31" s="843"/>
      <c r="T31" s="843"/>
      <c r="U31" s="843"/>
      <c r="V31" s="843">
        <v>15</v>
      </c>
      <c r="W31" s="843"/>
      <c r="X31" s="843"/>
      <c r="Y31" s="843"/>
      <c r="Z31" s="843"/>
      <c r="AA31" s="843">
        <v>2</v>
      </c>
      <c r="AB31" s="843"/>
      <c r="AC31" s="843"/>
      <c r="AD31" s="843"/>
      <c r="AE31" s="844"/>
      <c r="AF31" s="845">
        <v>2</v>
      </c>
      <c r="AG31" s="846"/>
      <c r="AH31" s="846"/>
      <c r="AI31" s="846"/>
      <c r="AJ31" s="847"/>
      <c r="AK31" s="914">
        <v>11</v>
      </c>
      <c r="AL31" s="915"/>
      <c r="AM31" s="915"/>
      <c r="AN31" s="915"/>
      <c r="AO31" s="915"/>
      <c r="AP31" s="915" t="s">
        <v>525</v>
      </c>
      <c r="AQ31" s="915"/>
      <c r="AR31" s="915"/>
      <c r="AS31" s="915"/>
      <c r="AT31" s="915"/>
      <c r="AU31" s="915" t="s">
        <v>525</v>
      </c>
      <c r="AV31" s="915"/>
      <c r="AW31" s="915"/>
      <c r="AX31" s="915"/>
      <c r="AY31" s="915"/>
      <c r="AZ31" s="916" t="s">
        <v>525</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3</v>
      </c>
      <c r="R32" s="843"/>
      <c r="S32" s="843"/>
      <c r="T32" s="843"/>
      <c r="U32" s="843"/>
      <c r="V32" s="843">
        <v>2</v>
      </c>
      <c r="W32" s="843"/>
      <c r="X32" s="843"/>
      <c r="Y32" s="843"/>
      <c r="Z32" s="843"/>
      <c r="AA32" s="843">
        <v>1</v>
      </c>
      <c r="AB32" s="843"/>
      <c r="AC32" s="843"/>
      <c r="AD32" s="843"/>
      <c r="AE32" s="844"/>
      <c r="AF32" s="845">
        <v>1</v>
      </c>
      <c r="AG32" s="846"/>
      <c r="AH32" s="846"/>
      <c r="AI32" s="846"/>
      <c r="AJ32" s="847"/>
      <c r="AK32" s="914">
        <v>1</v>
      </c>
      <c r="AL32" s="915"/>
      <c r="AM32" s="915"/>
      <c r="AN32" s="915"/>
      <c r="AO32" s="915"/>
      <c r="AP32" s="915" t="s">
        <v>525</v>
      </c>
      <c r="AQ32" s="915"/>
      <c r="AR32" s="915"/>
      <c r="AS32" s="915"/>
      <c r="AT32" s="915"/>
      <c r="AU32" s="915" t="s">
        <v>525</v>
      </c>
      <c r="AV32" s="915"/>
      <c r="AW32" s="915"/>
      <c r="AX32" s="915"/>
      <c r="AY32" s="915"/>
      <c r="AZ32" s="916" t="s">
        <v>525</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491</v>
      </c>
      <c r="R33" s="843"/>
      <c r="S33" s="843"/>
      <c r="T33" s="843"/>
      <c r="U33" s="843"/>
      <c r="V33" s="843">
        <v>479</v>
      </c>
      <c r="W33" s="843"/>
      <c r="X33" s="843"/>
      <c r="Y33" s="843"/>
      <c r="Z33" s="843"/>
      <c r="AA33" s="843">
        <v>11</v>
      </c>
      <c r="AB33" s="843"/>
      <c r="AC33" s="843"/>
      <c r="AD33" s="843"/>
      <c r="AE33" s="844"/>
      <c r="AF33" s="845">
        <v>664</v>
      </c>
      <c r="AG33" s="846"/>
      <c r="AH33" s="846"/>
      <c r="AI33" s="846"/>
      <c r="AJ33" s="847"/>
      <c r="AK33" s="914">
        <v>22</v>
      </c>
      <c r="AL33" s="915"/>
      <c r="AM33" s="915"/>
      <c r="AN33" s="915"/>
      <c r="AO33" s="915"/>
      <c r="AP33" s="915">
        <v>760</v>
      </c>
      <c r="AQ33" s="915"/>
      <c r="AR33" s="915"/>
      <c r="AS33" s="915"/>
      <c r="AT33" s="915"/>
      <c r="AU33" s="915">
        <v>36</v>
      </c>
      <c r="AV33" s="915"/>
      <c r="AW33" s="915"/>
      <c r="AX33" s="915"/>
      <c r="AY33" s="915"/>
      <c r="AZ33" s="916" t="s">
        <v>525</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1170</v>
      </c>
      <c r="R34" s="843"/>
      <c r="S34" s="843"/>
      <c r="T34" s="843"/>
      <c r="U34" s="843"/>
      <c r="V34" s="843">
        <v>1144</v>
      </c>
      <c r="W34" s="843"/>
      <c r="X34" s="843"/>
      <c r="Y34" s="843"/>
      <c r="Z34" s="843"/>
      <c r="AA34" s="843">
        <v>26</v>
      </c>
      <c r="AB34" s="843"/>
      <c r="AC34" s="843"/>
      <c r="AD34" s="843"/>
      <c r="AE34" s="844"/>
      <c r="AF34" s="845">
        <v>21</v>
      </c>
      <c r="AG34" s="846"/>
      <c r="AH34" s="846"/>
      <c r="AI34" s="846"/>
      <c r="AJ34" s="847"/>
      <c r="AK34" s="914">
        <v>477</v>
      </c>
      <c r="AL34" s="915"/>
      <c r="AM34" s="915"/>
      <c r="AN34" s="915"/>
      <c r="AO34" s="915"/>
      <c r="AP34" s="915">
        <v>5354</v>
      </c>
      <c r="AQ34" s="915"/>
      <c r="AR34" s="915"/>
      <c r="AS34" s="915"/>
      <c r="AT34" s="915"/>
      <c r="AU34" s="915">
        <v>5107</v>
      </c>
      <c r="AV34" s="915"/>
      <c r="AW34" s="915"/>
      <c r="AX34" s="915"/>
      <c r="AY34" s="915"/>
      <c r="AZ34" s="916" t="s">
        <v>525</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413</v>
      </c>
      <c r="C35" s="840"/>
      <c r="D35" s="840"/>
      <c r="E35" s="840"/>
      <c r="F35" s="840"/>
      <c r="G35" s="840"/>
      <c r="H35" s="840"/>
      <c r="I35" s="840"/>
      <c r="J35" s="840"/>
      <c r="K35" s="840"/>
      <c r="L35" s="840"/>
      <c r="M35" s="840"/>
      <c r="N35" s="840"/>
      <c r="O35" s="840"/>
      <c r="P35" s="841"/>
      <c r="Q35" s="842">
        <v>103</v>
      </c>
      <c r="R35" s="843"/>
      <c r="S35" s="843"/>
      <c r="T35" s="843"/>
      <c r="U35" s="843"/>
      <c r="V35" s="843">
        <v>96</v>
      </c>
      <c r="W35" s="843"/>
      <c r="X35" s="843"/>
      <c r="Y35" s="843"/>
      <c r="Z35" s="843"/>
      <c r="AA35" s="843">
        <v>6</v>
      </c>
      <c r="AB35" s="843"/>
      <c r="AC35" s="843"/>
      <c r="AD35" s="843"/>
      <c r="AE35" s="844"/>
      <c r="AF35" s="845">
        <v>6</v>
      </c>
      <c r="AG35" s="846"/>
      <c r="AH35" s="846"/>
      <c r="AI35" s="846"/>
      <c r="AJ35" s="847"/>
      <c r="AK35" s="914">
        <v>33</v>
      </c>
      <c r="AL35" s="915"/>
      <c r="AM35" s="915"/>
      <c r="AN35" s="915"/>
      <c r="AO35" s="915"/>
      <c r="AP35" s="915">
        <v>279</v>
      </c>
      <c r="AQ35" s="915"/>
      <c r="AR35" s="915"/>
      <c r="AS35" s="915"/>
      <c r="AT35" s="915"/>
      <c r="AU35" s="915">
        <v>279</v>
      </c>
      <c r="AV35" s="915"/>
      <c r="AW35" s="915"/>
      <c r="AX35" s="915"/>
      <c r="AY35" s="915"/>
      <c r="AZ35" s="916" t="s">
        <v>525</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941</v>
      </c>
      <c r="AG63" s="926"/>
      <c r="AH63" s="926"/>
      <c r="AI63" s="926"/>
      <c r="AJ63" s="927"/>
      <c r="AK63" s="928"/>
      <c r="AL63" s="923"/>
      <c r="AM63" s="923"/>
      <c r="AN63" s="923"/>
      <c r="AO63" s="923"/>
      <c r="AP63" s="926">
        <v>6393</v>
      </c>
      <c r="AQ63" s="926"/>
      <c r="AR63" s="926"/>
      <c r="AS63" s="926"/>
      <c r="AT63" s="926"/>
      <c r="AU63" s="926">
        <v>5422</v>
      </c>
      <c r="AV63" s="926"/>
      <c r="AW63" s="926"/>
      <c r="AX63" s="926"/>
      <c r="AY63" s="926"/>
      <c r="AZ63" s="930"/>
      <c r="BA63" s="930"/>
      <c r="BB63" s="930"/>
      <c r="BC63" s="930"/>
      <c r="BD63" s="930"/>
      <c r="BE63" s="931"/>
      <c r="BF63" s="931"/>
      <c r="BG63" s="931"/>
      <c r="BH63" s="931"/>
      <c r="BI63" s="932"/>
      <c r="BJ63" s="933" t="s">
        <v>393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399</v>
      </c>
      <c r="AG66" s="897"/>
      <c r="AH66" s="897"/>
      <c r="AI66" s="897"/>
      <c r="AJ66" s="937"/>
      <c r="AK66" s="801" t="s">
        <v>422</v>
      </c>
      <c r="AL66" s="825"/>
      <c r="AM66" s="825"/>
      <c r="AN66" s="825"/>
      <c r="AO66" s="826"/>
      <c r="AP66" s="801" t="s">
        <v>401</v>
      </c>
      <c r="AQ66" s="802"/>
      <c r="AR66" s="802"/>
      <c r="AS66" s="802"/>
      <c r="AT66" s="803"/>
      <c r="AU66" s="801" t="s">
        <v>423</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597</v>
      </c>
      <c r="C68" s="954"/>
      <c r="D68" s="954"/>
      <c r="E68" s="954"/>
      <c r="F68" s="954"/>
      <c r="G68" s="954"/>
      <c r="H68" s="954"/>
      <c r="I68" s="954"/>
      <c r="J68" s="954"/>
      <c r="K68" s="954"/>
      <c r="L68" s="954"/>
      <c r="M68" s="954"/>
      <c r="N68" s="954"/>
      <c r="O68" s="954"/>
      <c r="P68" s="955"/>
      <c r="Q68" s="956">
        <v>11972</v>
      </c>
      <c r="R68" s="950"/>
      <c r="S68" s="950"/>
      <c r="T68" s="950"/>
      <c r="U68" s="950"/>
      <c r="V68" s="950">
        <v>11300</v>
      </c>
      <c r="W68" s="950"/>
      <c r="X68" s="950"/>
      <c r="Y68" s="950"/>
      <c r="Z68" s="950"/>
      <c r="AA68" s="950">
        <v>671</v>
      </c>
      <c r="AB68" s="950"/>
      <c r="AC68" s="950"/>
      <c r="AD68" s="950"/>
      <c r="AE68" s="950"/>
      <c r="AF68" s="950">
        <v>671</v>
      </c>
      <c r="AG68" s="950"/>
      <c r="AH68" s="950"/>
      <c r="AI68" s="950"/>
      <c r="AJ68" s="950"/>
      <c r="AK68" s="950" t="s">
        <v>525</v>
      </c>
      <c r="AL68" s="950"/>
      <c r="AM68" s="950"/>
      <c r="AN68" s="950"/>
      <c r="AO68" s="950"/>
      <c r="AP68" s="950" t="s">
        <v>525</v>
      </c>
      <c r="AQ68" s="950"/>
      <c r="AR68" s="950"/>
      <c r="AS68" s="950"/>
      <c r="AT68" s="950"/>
      <c r="AU68" s="950" t="s">
        <v>525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598</v>
      </c>
      <c r="C69" s="958"/>
      <c r="D69" s="958"/>
      <c r="E69" s="958"/>
      <c r="F69" s="958"/>
      <c r="G69" s="958"/>
      <c r="H69" s="958"/>
      <c r="I69" s="958"/>
      <c r="J69" s="958"/>
      <c r="K69" s="958"/>
      <c r="L69" s="958"/>
      <c r="M69" s="958"/>
      <c r="N69" s="958"/>
      <c r="O69" s="958"/>
      <c r="P69" s="959"/>
      <c r="Q69" s="960">
        <v>954</v>
      </c>
      <c r="R69" s="915"/>
      <c r="S69" s="915"/>
      <c r="T69" s="915"/>
      <c r="U69" s="915"/>
      <c r="V69" s="915">
        <v>953</v>
      </c>
      <c r="W69" s="915"/>
      <c r="X69" s="915"/>
      <c r="Y69" s="915"/>
      <c r="Z69" s="915"/>
      <c r="AA69" s="915">
        <v>2</v>
      </c>
      <c r="AB69" s="915"/>
      <c r="AC69" s="915"/>
      <c r="AD69" s="915"/>
      <c r="AE69" s="915"/>
      <c r="AF69" s="915">
        <v>2</v>
      </c>
      <c r="AG69" s="915"/>
      <c r="AH69" s="915"/>
      <c r="AI69" s="915"/>
      <c r="AJ69" s="915"/>
      <c r="AK69" s="915">
        <v>4</v>
      </c>
      <c r="AL69" s="915"/>
      <c r="AM69" s="915"/>
      <c r="AN69" s="915"/>
      <c r="AO69" s="915"/>
      <c r="AP69" s="915" t="s">
        <v>525</v>
      </c>
      <c r="AQ69" s="915"/>
      <c r="AR69" s="915"/>
      <c r="AS69" s="915"/>
      <c r="AT69" s="915"/>
      <c r="AU69" s="915" t="s">
        <v>525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599</v>
      </c>
      <c r="C70" s="958"/>
      <c r="D70" s="958"/>
      <c r="E70" s="958"/>
      <c r="F70" s="958"/>
      <c r="G70" s="958"/>
      <c r="H70" s="958"/>
      <c r="I70" s="958"/>
      <c r="J70" s="958"/>
      <c r="K70" s="958"/>
      <c r="L70" s="958"/>
      <c r="M70" s="958"/>
      <c r="N70" s="958"/>
      <c r="O70" s="958"/>
      <c r="P70" s="959"/>
      <c r="Q70" s="960">
        <v>8664</v>
      </c>
      <c r="R70" s="915"/>
      <c r="S70" s="915"/>
      <c r="T70" s="915"/>
      <c r="U70" s="915"/>
      <c r="V70" s="915">
        <v>8563</v>
      </c>
      <c r="W70" s="915"/>
      <c r="X70" s="915"/>
      <c r="Y70" s="915"/>
      <c r="Z70" s="915"/>
      <c r="AA70" s="915">
        <v>101</v>
      </c>
      <c r="AB70" s="915"/>
      <c r="AC70" s="915"/>
      <c r="AD70" s="915"/>
      <c r="AE70" s="915"/>
      <c r="AF70" s="915">
        <v>87</v>
      </c>
      <c r="AG70" s="915"/>
      <c r="AH70" s="915"/>
      <c r="AI70" s="915"/>
      <c r="AJ70" s="915"/>
      <c r="AK70" s="915">
        <v>169</v>
      </c>
      <c r="AL70" s="915"/>
      <c r="AM70" s="915"/>
      <c r="AN70" s="915"/>
      <c r="AO70" s="915"/>
      <c r="AP70" s="915">
        <v>2635</v>
      </c>
      <c r="AQ70" s="915"/>
      <c r="AR70" s="915"/>
      <c r="AS70" s="915"/>
      <c r="AT70" s="915"/>
      <c r="AU70" s="915">
        <v>343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600</v>
      </c>
      <c r="C71" s="958"/>
      <c r="D71" s="958"/>
      <c r="E71" s="958"/>
      <c r="F71" s="958"/>
      <c r="G71" s="958"/>
      <c r="H71" s="958"/>
      <c r="I71" s="958"/>
      <c r="J71" s="958"/>
      <c r="K71" s="958"/>
      <c r="L71" s="958"/>
      <c r="M71" s="958"/>
      <c r="N71" s="958"/>
      <c r="O71" s="958"/>
      <c r="P71" s="959"/>
      <c r="Q71" s="960">
        <v>140</v>
      </c>
      <c r="R71" s="915"/>
      <c r="S71" s="915"/>
      <c r="T71" s="915"/>
      <c r="U71" s="915"/>
      <c r="V71" s="915">
        <v>137</v>
      </c>
      <c r="W71" s="915"/>
      <c r="X71" s="915"/>
      <c r="Y71" s="915"/>
      <c r="Z71" s="915"/>
      <c r="AA71" s="915">
        <v>3</v>
      </c>
      <c r="AB71" s="915"/>
      <c r="AC71" s="915"/>
      <c r="AD71" s="915"/>
      <c r="AE71" s="915"/>
      <c r="AF71" s="915">
        <v>3</v>
      </c>
      <c r="AG71" s="915"/>
      <c r="AH71" s="915"/>
      <c r="AI71" s="915"/>
      <c r="AJ71" s="915"/>
      <c r="AK71" s="915" t="s">
        <v>525</v>
      </c>
      <c r="AL71" s="915"/>
      <c r="AM71" s="915"/>
      <c r="AN71" s="915"/>
      <c r="AO71" s="915"/>
      <c r="AP71" s="915" t="s">
        <v>525</v>
      </c>
      <c r="AQ71" s="915"/>
      <c r="AR71" s="915"/>
      <c r="AS71" s="915"/>
      <c r="AT71" s="915"/>
      <c r="AU71" s="915" t="s">
        <v>525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601</v>
      </c>
      <c r="C72" s="958"/>
      <c r="D72" s="958"/>
      <c r="E72" s="958"/>
      <c r="F72" s="958"/>
      <c r="G72" s="958"/>
      <c r="H72" s="958"/>
      <c r="I72" s="958"/>
      <c r="J72" s="958"/>
      <c r="K72" s="958"/>
      <c r="L72" s="958"/>
      <c r="M72" s="958"/>
      <c r="N72" s="958"/>
      <c r="O72" s="958"/>
      <c r="P72" s="959"/>
      <c r="Q72" s="960">
        <v>901</v>
      </c>
      <c r="R72" s="915"/>
      <c r="S72" s="915"/>
      <c r="T72" s="915"/>
      <c r="U72" s="915"/>
      <c r="V72" s="915">
        <v>894</v>
      </c>
      <c r="W72" s="915"/>
      <c r="X72" s="915"/>
      <c r="Y72" s="915"/>
      <c r="Z72" s="915"/>
      <c r="AA72" s="915">
        <v>7</v>
      </c>
      <c r="AB72" s="915"/>
      <c r="AC72" s="915"/>
      <c r="AD72" s="915"/>
      <c r="AE72" s="915"/>
      <c r="AF72" s="915">
        <v>7</v>
      </c>
      <c r="AG72" s="915"/>
      <c r="AH72" s="915"/>
      <c r="AI72" s="915"/>
      <c r="AJ72" s="915"/>
      <c r="AK72" s="915">
        <v>35</v>
      </c>
      <c r="AL72" s="915"/>
      <c r="AM72" s="915"/>
      <c r="AN72" s="915"/>
      <c r="AO72" s="915"/>
      <c r="AP72" s="915">
        <v>5</v>
      </c>
      <c r="AQ72" s="915"/>
      <c r="AR72" s="915"/>
      <c r="AS72" s="915"/>
      <c r="AT72" s="915"/>
      <c r="AU72" s="915">
        <v>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602</v>
      </c>
      <c r="C73" s="958"/>
      <c r="D73" s="958"/>
      <c r="E73" s="958"/>
      <c r="F73" s="958"/>
      <c r="G73" s="958"/>
      <c r="H73" s="958"/>
      <c r="I73" s="958"/>
      <c r="J73" s="958"/>
      <c r="K73" s="958"/>
      <c r="L73" s="958"/>
      <c r="M73" s="958"/>
      <c r="N73" s="958"/>
      <c r="O73" s="958"/>
      <c r="P73" s="959"/>
      <c r="Q73" s="960">
        <v>1313</v>
      </c>
      <c r="R73" s="915"/>
      <c r="S73" s="915"/>
      <c r="T73" s="915"/>
      <c r="U73" s="915"/>
      <c r="V73" s="915">
        <v>1375</v>
      </c>
      <c r="W73" s="915"/>
      <c r="X73" s="915"/>
      <c r="Y73" s="915"/>
      <c r="Z73" s="915"/>
      <c r="AA73" s="915">
        <v>-63</v>
      </c>
      <c r="AB73" s="915"/>
      <c r="AC73" s="915"/>
      <c r="AD73" s="915"/>
      <c r="AE73" s="915"/>
      <c r="AF73" s="915">
        <v>-28</v>
      </c>
      <c r="AG73" s="915"/>
      <c r="AH73" s="915"/>
      <c r="AI73" s="915"/>
      <c r="AJ73" s="915"/>
      <c r="AK73" s="915">
        <v>545</v>
      </c>
      <c r="AL73" s="915"/>
      <c r="AM73" s="915"/>
      <c r="AN73" s="915"/>
      <c r="AO73" s="915"/>
      <c r="AP73" s="915">
        <v>1231</v>
      </c>
      <c r="AQ73" s="915"/>
      <c r="AR73" s="915"/>
      <c r="AS73" s="915"/>
      <c r="AT73" s="915"/>
      <c r="AU73" s="915">
        <v>429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603</v>
      </c>
      <c r="C74" s="958"/>
      <c r="D74" s="958"/>
      <c r="E74" s="958"/>
      <c r="F74" s="958"/>
      <c r="G74" s="958"/>
      <c r="H74" s="958"/>
      <c r="I74" s="958"/>
      <c r="J74" s="958"/>
      <c r="K74" s="958"/>
      <c r="L74" s="958"/>
      <c r="M74" s="958"/>
      <c r="N74" s="958"/>
      <c r="O74" s="958"/>
      <c r="P74" s="959"/>
      <c r="Q74" s="960">
        <v>657</v>
      </c>
      <c r="R74" s="915"/>
      <c r="S74" s="915"/>
      <c r="T74" s="915"/>
      <c r="U74" s="915"/>
      <c r="V74" s="915">
        <v>640</v>
      </c>
      <c r="W74" s="915"/>
      <c r="X74" s="915"/>
      <c r="Y74" s="915"/>
      <c r="Z74" s="915"/>
      <c r="AA74" s="915">
        <v>17</v>
      </c>
      <c r="AB74" s="915"/>
      <c r="AC74" s="915"/>
      <c r="AD74" s="915"/>
      <c r="AE74" s="915"/>
      <c r="AF74" s="915">
        <v>97</v>
      </c>
      <c r="AG74" s="915"/>
      <c r="AH74" s="915"/>
      <c r="AI74" s="915"/>
      <c r="AJ74" s="915"/>
      <c r="AK74" s="915">
        <v>222</v>
      </c>
      <c r="AL74" s="915"/>
      <c r="AM74" s="915"/>
      <c r="AN74" s="915"/>
      <c r="AO74" s="915"/>
      <c r="AP74" s="915">
        <v>979</v>
      </c>
      <c r="AQ74" s="915"/>
      <c r="AR74" s="915"/>
      <c r="AS74" s="915"/>
      <c r="AT74" s="915"/>
      <c r="AU74" s="915">
        <v>587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604</v>
      </c>
      <c r="C75" s="958"/>
      <c r="D75" s="958"/>
      <c r="E75" s="958"/>
      <c r="F75" s="958"/>
      <c r="G75" s="958"/>
      <c r="H75" s="958"/>
      <c r="I75" s="958"/>
      <c r="J75" s="958"/>
      <c r="K75" s="958"/>
      <c r="L75" s="958"/>
      <c r="M75" s="958"/>
      <c r="N75" s="958"/>
      <c r="O75" s="958"/>
      <c r="P75" s="959"/>
      <c r="Q75" s="963">
        <v>279</v>
      </c>
      <c r="R75" s="964"/>
      <c r="S75" s="964"/>
      <c r="T75" s="964"/>
      <c r="U75" s="914"/>
      <c r="V75" s="965">
        <v>217</v>
      </c>
      <c r="W75" s="964"/>
      <c r="X75" s="964"/>
      <c r="Y75" s="964"/>
      <c r="Z75" s="914"/>
      <c r="AA75" s="965">
        <v>62</v>
      </c>
      <c r="AB75" s="964"/>
      <c r="AC75" s="964"/>
      <c r="AD75" s="964"/>
      <c r="AE75" s="914"/>
      <c r="AF75" s="965">
        <v>62</v>
      </c>
      <c r="AG75" s="964"/>
      <c r="AH75" s="964"/>
      <c r="AI75" s="964"/>
      <c r="AJ75" s="914"/>
      <c r="AK75" s="965">
        <v>25</v>
      </c>
      <c r="AL75" s="964"/>
      <c r="AM75" s="964"/>
      <c r="AN75" s="964"/>
      <c r="AO75" s="914"/>
      <c r="AP75" s="965" t="s">
        <v>525</v>
      </c>
      <c r="AQ75" s="964"/>
      <c r="AR75" s="964"/>
      <c r="AS75" s="964"/>
      <c r="AT75" s="914"/>
      <c r="AU75" s="965" t="s">
        <v>525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605</v>
      </c>
      <c r="C76" s="958"/>
      <c r="D76" s="958"/>
      <c r="E76" s="958"/>
      <c r="F76" s="958"/>
      <c r="G76" s="958"/>
      <c r="H76" s="958"/>
      <c r="I76" s="958"/>
      <c r="J76" s="958"/>
      <c r="K76" s="958"/>
      <c r="L76" s="958"/>
      <c r="M76" s="958"/>
      <c r="N76" s="958"/>
      <c r="O76" s="958"/>
      <c r="P76" s="959"/>
      <c r="Q76" s="963">
        <v>269094</v>
      </c>
      <c r="R76" s="964"/>
      <c r="S76" s="964"/>
      <c r="T76" s="964"/>
      <c r="U76" s="914"/>
      <c r="V76" s="965">
        <v>261949</v>
      </c>
      <c r="W76" s="964"/>
      <c r="X76" s="964"/>
      <c r="Y76" s="964"/>
      <c r="Z76" s="914"/>
      <c r="AA76" s="965">
        <v>7145</v>
      </c>
      <c r="AB76" s="964"/>
      <c r="AC76" s="964"/>
      <c r="AD76" s="964"/>
      <c r="AE76" s="914"/>
      <c r="AF76" s="965">
        <v>7145</v>
      </c>
      <c r="AG76" s="964"/>
      <c r="AH76" s="964"/>
      <c r="AI76" s="964"/>
      <c r="AJ76" s="914"/>
      <c r="AK76" s="965">
        <v>9718</v>
      </c>
      <c r="AL76" s="964"/>
      <c r="AM76" s="964"/>
      <c r="AN76" s="964"/>
      <c r="AO76" s="914"/>
      <c r="AP76" s="965" t="s">
        <v>525</v>
      </c>
      <c r="AQ76" s="964"/>
      <c r="AR76" s="964"/>
      <c r="AS76" s="964"/>
      <c r="AT76" s="914"/>
      <c r="AU76" s="965" t="s">
        <v>525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8046</v>
      </c>
      <c r="AG88" s="926"/>
      <c r="AH88" s="926"/>
      <c r="AI88" s="926"/>
      <c r="AJ88" s="926"/>
      <c r="AK88" s="923"/>
      <c r="AL88" s="923"/>
      <c r="AM88" s="923"/>
      <c r="AN88" s="923"/>
      <c r="AO88" s="923"/>
      <c r="AP88" s="926">
        <v>4850</v>
      </c>
      <c r="AQ88" s="926"/>
      <c r="AR88" s="926"/>
      <c r="AS88" s="926"/>
      <c r="AT88" s="926"/>
      <c r="AU88" s="926">
        <v>1362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87</v>
      </c>
      <c r="CS102" s="934"/>
      <c r="CT102" s="934"/>
      <c r="CU102" s="934"/>
      <c r="CV102" s="977"/>
      <c r="CW102" s="976" t="s">
        <v>525</v>
      </c>
      <c r="CX102" s="934"/>
      <c r="CY102" s="934"/>
      <c r="CZ102" s="934"/>
      <c r="DA102" s="977"/>
      <c r="DB102" s="976" t="s">
        <v>525</v>
      </c>
      <c r="DC102" s="934"/>
      <c r="DD102" s="934"/>
      <c r="DE102" s="934"/>
      <c r="DF102" s="977"/>
      <c r="DG102" s="976" t="s">
        <v>525</v>
      </c>
      <c r="DH102" s="934"/>
      <c r="DI102" s="934"/>
      <c r="DJ102" s="934"/>
      <c r="DK102" s="977"/>
      <c r="DL102" s="976" t="s">
        <v>525</v>
      </c>
      <c r="DM102" s="934"/>
      <c r="DN102" s="934"/>
      <c r="DO102" s="934"/>
      <c r="DP102" s="977"/>
      <c r="DQ102" s="976" t="s">
        <v>525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307</v>
      </c>
      <c r="AG109" s="979"/>
      <c r="AH109" s="979"/>
      <c r="AI109" s="979"/>
      <c r="AJ109" s="980"/>
      <c r="AK109" s="978" t="s">
        <v>306</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307</v>
      </c>
      <c r="BW109" s="979"/>
      <c r="BX109" s="979"/>
      <c r="BY109" s="979"/>
      <c r="BZ109" s="980"/>
      <c r="CA109" s="978" t="s">
        <v>306</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307</v>
      </c>
      <c r="DM109" s="979"/>
      <c r="DN109" s="979"/>
      <c r="DO109" s="979"/>
      <c r="DP109" s="980"/>
      <c r="DQ109" s="978" t="s">
        <v>306</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1708336</v>
      </c>
      <c r="AB110" s="986"/>
      <c r="AC110" s="986"/>
      <c r="AD110" s="986"/>
      <c r="AE110" s="987"/>
      <c r="AF110" s="988">
        <v>1688922</v>
      </c>
      <c r="AG110" s="986"/>
      <c r="AH110" s="986"/>
      <c r="AI110" s="986"/>
      <c r="AJ110" s="987"/>
      <c r="AK110" s="988">
        <v>1632652</v>
      </c>
      <c r="AL110" s="986"/>
      <c r="AM110" s="986"/>
      <c r="AN110" s="986"/>
      <c r="AO110" s="987"/>
      <c r="AP110" s="989">
        <v>23.1</v>
      </c>
      <c r="AQ110" s="990"/>
      <c r="AR110" s="990"/>
      <c r="AS110" s="990"/>
      <c r="AT110" s="991"/>
      <c r="AU110" s="992" t="s">
        <v>71</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14044931</v>
      </c>
      <c r="BR110" s="1021"/>
      <c r="BS110" s="1021"/>
      <c r="BT110" s="1021"/>
      <c r="BU110" s="1021"/>
      <c r="BV110" s="1021">
        <v>13753505</v>
      </c>
      <c r="BW110" s="1021"/>
      <c r="BX110" s="1021"/>
      <c r="BY110" s="1021"/>
      <c r="BZ110" s="1021"/>
      <c r="CA110" s="1021">
        <v>13459614</v>
      </c>
      <c r="CB110" s="1021"/>
      <c r="CC110" s="1021"/>
      <c r="CD110" s="1021"/>
      <c r="CE110" s="1021"/>
      <c r="CF110" s="1035">
        <v>190.1</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441</v>
      </c>
      <c r="DM110" s="1021"/>
      <c r="DN110" s="1021"/>
      <c r="DO110" s="1021"/>
      <c r="DP110" s="1021"/>
      <c r="DQ110" s="1021" t="s">
        <v>441</v>
      </c>
      <c r="DR110" s="1021"/>
      <c r="DS110" s="1021"/>
      <c r="DT110" s="1021"/>
      <c r="DU110" s="1021"/>
      <c r="DV110" s="1022" t="s">
        <v>442</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444</v>
      </c>
      <c r="AG111" s="1028"/>
      <c r="AH111" s="1028"/>
      <c r="AI111" s="1028"/>
      <c r="AJ111" s="1029"/>
      <c r="AK111" s="1030" t="s">
        <v>445</v>
      </c>
      <c r="AL111" s="1028"/>
      <c r="AM111" s="1028"/>
      <c r="AN111" s="1028"/>
      <c r="AO111" s="1029"/>
      <c r="AP111" s="1031" t="s">
        <v>393</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v>70306</v>
      </c>
      <c r="BR111" s="1014"/>
      <c r="BS111" s="1014"/>
      <c r="BT111" s="1014"/>
      <c r="BU111" s="1014"/>
      <c r="BV111" s="1014">
        <v>59923</v>
      </c>
      <c r="BW111" s="1014"/>
      <c r="BX111" s="1014"/>
      <c r="BY111" s="1014"/>
      <c r="BZ111" s="1014"/>
      <c r="CA111" s="1014">
        <v>49542</v>
      </c>
      <c r="CB111" s="1014"/>
      <c r="CC111" s="1014"/>
      <c r="CD111" s="1014"/>
      <c r="CE111" s="1014"/>
      <c r="CF111" s="1008">
        <v>0.7</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441</v>
      </c>
      <c r="DH111" s="1014"/>
      <c r="DI111" s="1014"/>
      <c r="DJ111" s="1014"/>
      <c r="DK111" s="1014"/>
      <c r="DL111" s="1014" t="s">
        <v>441</v>
      </c>
      <c r="DM111" s="1014"/>
      <c r="DN111" s="1014"/>
      <c r="DO111" s="1014"/>
      <c r="DP111" s="1014"/>
      <c r="DQ111" s="1014" t="s">
        <v>441</v>
      </c>
      <c r="DR111" s="1014"/>
      <c r="DS111" s="1014"/>
      <c r="DT111" s="1014"/>
      <c r="DU111" s="1014"/>
      <c r="DV111" s="1015" t="s">
        <v>448</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441</v>
      </c>
      <c r="AG112" s="1053"/>
      <c r="AH112" s="1053"/>
      <c r="AI112" s="1053"/>
      <c r="AJ112" s="1054"/>
      <c r="AK112" s="1055" t="s">
        <v>440</v>
      </c>
      <c r="AL112" s="1053"/>
      <c r="AM112" s="1053"/>
      <c r="AN112" s="1053"/>
      <c r="AO112" s="1054"/>
      <c r="AP112" s="1056" t="s">
        <v>441</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5856337</v>
      </c>
      <c r="BR112" s="1014"/>
      <c r="BS112" s="1014"/>
      <c r="BT112" s="1014"/>
      <c r="BU112" s="1014"/>
      <c r="BV112" s="1014">
        <v>5689460</v>
      </c>
      <c r="BW112" s="1014"/>
      <c r="BX112" s="1014"/>
      <c r="BY112" s="1014"/>
      <c r="BZ112" s="1014"/>
      <c r="CA112" s="1014">
        <v>5423025</v>
      </c>
      <c r="CB112" s="1014"/>
      <c r="CC112" s="1014"/>
      <c r="CD112" s="1014"/>
      <c r="CE112" s="1014"/>
      <c r="CF112" s="1008">
        <v>76.599999999999994</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393</v>
      </c>
      <c r="DH112" s="1014"/>
      <c r="DI112" s="1014"/>
      <c r="DJ112" s="1014"/>
      <c r="DK112" s="1014"/>
      <c r="DL112" s="1014" t="s">
        <v>441</v>
      </c>
      <c r="DM112" s="1014"/>
      <c r="DN112" s="1014"/>
      <c r="DO112" s="1014"/>
      <c r="DP112" s="1014"/>
      <c r="DQ112" s="1014" t="s">
        <v>441</v>
      </c>
      <c r="DR112" s="1014"/>
      <c r="DS112" s="1014"/>
      <c r="DT112" s="1014"/>
      <c r="DU112" s="1014"/>
      <c r="DV112" s="1015" t="s">
        <v>441</v>
      </c>
      <c r="DW112" s="1015"/>
      <c r="DX112" s="1015"/>
      <c r="DY112" s="1015"/>
      <c r="DZ112" s="1016"/>
    </row>
    <row r="113" spans="1:130" s="247" customFormat="1" ht="26.25" customHeight="1" x14ac:dyDescent="0.15">
      <c r="A113" s="1048"/>
      <c r="B113" s="1049"/>
      <c r="C113" s="1044" t="s">
        <v>453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470129</v>
      </c>
      <c r="AB113" s="1028"/>
      <c r="AC113" s="1028"/>
      <c r="AD113" s="1028"/>
      <c r="AE113" s="1029"/>
      <c r="AF113" s="1030">
        <v>456585</v>
      </c>
      <c r="AG113" s="1028"/>
      <c r="AH113" s="1028"/>
      <c r="AI113" s="1028"/>
      <c r="AJ113" s="1029"/>
      <c r="AK113" s="1030">
        <v>435265</v>
      </c>
      <c r="AL113" s="1028"/>
      <c r="AM113" s="1028"/>
      <c r="AN113" s="1028"/>
      <c r="AO113" s="1029"/>
      <c r="AP113" s="1031">
        <v>6.1</v>
      </c>
      <c r="AQ113" s="1032"/>
      <c r="AR113" s="1032"/>
      <c r="AS113" s="1032"/>
      <c r="AT113" s="1033"/>
      <c r="AU113" s="994"/>
      <c r="AV113" s="995"/>
      <c r="AW113" s="995"/>
      <c r="AX113" s="995"/>
      <c r="AY113" s="995"/>
      <c r="AZ113" s="1043" t="s">
        <v>454</v>
      </c>
      <c r="BA113" s="1044"/>
      <c r="BB113" s="1044"/>
      <c r="BC113" s="1044"/>
      <c r="BD113" s="1044"/>
      <c r="BE113" s="1044"/>
      <c r="BF113" s="1044"/>
      <c r="BG113" s="1044"/>
      <c r="BH113" s="1044"/>
      <c r="BI113" s="1044"/>
      <c r="BJ113" s="1044"/>
      <c r="BK113" s="1044"/>
      <c r="BL113" s="1044"/>
      <c r="BM113" s="1044"/>
      <c r="BN113" s="1044"/>
      <c r="BO113" s="1044"/>
      <c r="BP113" s="1045"/>
      <c r="BQ113" s="1013">
        <v>1884279</v>
      </c>
      <c r="BR113" s="1014"/>
      <c r="BS113" s="1014"/>
      <c r="BT113" s="1014"/>
      <c r="BU113" s="1014"/>
      <c r="BV113" s="1014">
        <v>1521059</v>
      </c>
      <c r="BW113" s="1014"/>
      <c r="BX113" s="1014"/>
      <c r="BY113" s="1014"/>
      <c r="BZ113" s="1014"/>
      <c r="CA113" s="1014">
        <v>1361623</v>
      </c>
      <c r="CB113" s="1014"/>
      <c r="CC113" s="1014"/>
      <c r="CD113" s="1014"/>
      <c r="CE113" s="1014"/>
      <c r="CF113" s="1008">
        <v>19.2</v>
      </c>
      <c r="CG113" s="1009"/>
      <c r="CH113" s="1009"/>
      <c r="CI113" s="1009"/>
      <c r="CJ113" s="1009"/>
      <c r="CK113" s="1039"/>
      <c r="CL113" s="1040"/>
      <c r="CM113" s="1010" t="s">
        <v>455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444</v>
      </c>
      <c r="DH113" s="1053"/>
      <c r="DI113" s="1053"/>
      <c r="DJ113" s="1053"/>
      <c r="DK113" s="1054"/>
      <c r="DL113" s="1055" t="s">
        <v>441</v>
      </c>
      <c r="DM113" s="1053"/>
      <c r="DN113" s="1053"/>
      <c r="DO113" s="1053"/>
      <c r="DP113" s="1054"/>
      <c r="DQ113" s="1055" t="s">
        <v>440</v>
      </c>
      <c r="DR113" s="1053"/>
      <c r="DS113" s="1053"/>
      <c r="DT113" s="1053"/>
      <c r="DU113" s="1054"/>
      <c r="DV113" s="1056" t="s">
        <v>393</v>
      </c>
      <c r="DW113" s="1057"/>
      <c r="DX113" s="1057"/>
      <c r="DY113" s="1057"/>
      <c r="DZ113" s="1058"/>
    </row>
    <row r="114" spans="1:130" s="247" customFormat="1" ht="26.25" customHeight="1" x14ac:dyDescent="0.15">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188502</v>
      </c>
      <c r="AB114" s="1053"/>
      <c r="AC114" s="1053"/>
      <c r="AD114" s="1053"/>
      <c r="AE114" s="1054"/>
      <c r="AF114" s="1055">
        <v>164575</v>
      </c>
      <c r="AG114" s="1053"/>
      <c r="AH114" s="1053"/>
      <c r="AI114" s="1053"/>
      <c r="AJ114" s="1054"/>
      <c r="AK114" s="1055">
        <v>178495</v>
      </c>
      <c r="AL114" s="1053"/>
      <c r="AM114" s="1053"/>
      <c r="AN114" s="1053"/>
      <c r="AO114" s="1054"/>
      <c r="AP114" s="1056">
        <v>2.5</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2767871</v>
      </c>
      <c r="BR114" s="1014"/>
      <c r="BS114" s="1014"/>
      <c r="BT114" s="1014"/>
      <c r="BU114" s="1014"/>
      <c r="BV114" s="1014">
        <v>2603505</v>
      </c>
      <c r="BW114" s="1014"/>
      <c r="BX114" s="1014"/>
      <c r="BY114" s="1014"/>
      <c r="BZ114" s="1014"/>
      <c r="CA114" s="1014">
        <v>2516609</v>
      </c>
      <c r="CB114" s="1014"/>
      <c r="CC114" s="1014"/>
      <c r="CD114" s="1014"/>
      <c r="CE114" s="1014"/>
      <c r="CF114" s="1008">
        <v>35.5</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393</v>
      </c>
      <c r="DM114" s="1053"/>
      <c r="DN114" s="1053"/>
      <c r="DO114" s="1053"/>
      <c r="DP114" s="1054"/>
      <c r="DQ114" s="1055" t="s">
        <v>393</v>
      </c>
      <c r="DR114" s="1053"/>
      <c r="DS114" s="1053"/>
      <c r="DT114" s="1053"/>
      <c r="DU114" s="1054"/>
      <c r="DV114" s="1056" t="s">
        <v>393</v>
      </c>
      <c r="DW114" s="1057"/>
      <c r="DX114" s="1057"/>
      <c r="DY114" s="1057"/>
      <c r="DZ114" s="1058"/>
    </row>
    <row r="115" spans="1:130" s="247" customFormat="1" ht="26.25" customHeight="1" x14ac:dyDescent="0.15">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10775</v>
      </c>
      <c r="AB115" s="1028"/>
      <c r="AC115" s="1028"/>
      <c r="AD115" s="1028"/>
      <c r="AE115" s="1029"/>
      <c r="AF115" s="1030">
        <v>10965</v>
      </c>
      <c r="AG115" s="1028"/>
      <c r="AH115" s="1028"/>
      <c r="AI115" s="1028"/>
      <c r="AJ115" s="1029"/>
      <c r="AK115" s="1030">
        <v>10875</v>
      </c>
      <c r="AL115" s="1028"/>
      <c r="AM115" s="1028"/>
      <c r="AN115" s="1028"/>
      <c r="AO115" s="1029"/>
      <c r="AP115" s="1031">
        <v>0.2</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393</v>
      </c>
      <c r="BR115" s="1014"/>
      <c r="BS115" s="1014"/>
      <c r="BT115" s="1014"/>
      <c r="BU115" s="1014"/>
      <c r="BV115" s="1014" t="s">
        <v>393</v>
      </c>
      <c r="BW115" s="1014"/>
      <c r="BX115" s="1014"/>
      <c r="BY115" s="1014"/>
      <c r="BZ115" s="1014"/>
      <c r="CA115" s="1014" t="s">
        <v>440</v>
      </c>
      <c r="CB115" s="1014"/>
      <c r="CC115" s="1014"/>
      <c r="CD115" s="1014"/>
      <c r="CE115" s="1014"/>
      <c r="CF115" s="1008" t="s">
        <v>448</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442</v>
      </c>
      <c r="DH115" s="1053"/>
      <c r="DI115" s="1053"/>
      <c r="DJ115" s="1053"/>
      <c r="DK115" s="1054"/>
      <c r="DL115" s="1055" t="s">
        <v>393</v>
      </c>
      <c r="DM115" s="1053"/>
      <c r="DN115" s="1053"/>
      <c r="DO115" s="1053"/>
      <c r="DP115" s="1054"/>
      <c r="DQ115" s="1055" t="s">
        <v>440</v>
      </c>
      <c r="DR115" s="1053"/>
      <c r="DS115" s="1053"/>
      <c r="DT115" s="1053"/>
      <c r="DU115" s="1054"/>
      <c r="DV115" s="1056" t="s">
        <v>440</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441</v>
      </c>
      <c r="AB116" s="1053"/>
      <c r="AC116" s="1053"/>
      <c r="AD116" s="1053"/>
      <c r="AE116" s="1054"/>
      <c r="AF116" s="1055" t="s">
        <v>441</v>
      </c>
      <c r="AG116" s="1053"/>
      <c r="AH116" s="1053"/>
      <c r="AI116" s="1053"/>
      <c r="AJ116" s="1054"/>
      <c r="AK116" s="1055" t="s">
        <v>440</v>
      </c>
      <c r="AL116" s="1053"/>
      <c r="AM116" s="1053"/>
      <c r="AN116" s="1053"/>
      <c r="AO116" s="1054"/>
      <c r="AP116" s="1056" t="s">
        <v>441</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441</v>
      </c>
      <c r="BR116" s="1014"/>
      <c r="BS116" s="1014"/>
      <c r="BT116" s="1014"/>
      <c r="BU116" s="1014"/>
      <c r="BV116" s="1014" t="s">
        <v>444</v>
      </c>
      <c r="BW116" s="1014"/>
      <c r="BX116" s="1014"/>
      <c r="BY116" s="1014"/>
      <c r="BZ116" s="1014"/>
      <c r="CA116" s="1014" t="s">
        <v>393</v>
      </c>
      <c r="CB116" s="1014"/>
      <c r="CC116" s="1014"/>
      <c r="CD116" s="1014"/>
      <c r="CE116" s="1014"/>
      <c r="CF116" s="1008" t="s">
        <v>440</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393</v>
      </c>
      <c r="DH116" s="1053"/>
      <c r="DI116" s="1053"/>
      <c r="DJ116" s="1053"/>
      <c r="DK116" s="1054"/>
      <c r="DL116" s="1055" t="s">
        <v>393</v>
      </c>
      <c r="DM116" s="1053"/>
      <c r="DN116" s="1053"/>
      <c r="DO116" s="1053"/>
      <c r="DP116" s="1054"/>
      <c r="DQ116" s="1055" t="s">
        <v>444</v>
      </c>
      <c r="DR116" s="1053"/>
      <c r="DS116" s="1053"/>
      <c r="DT116" s="1053"/>
      <c r="DU116" s="1054"/>
      <c r="DV116" s="1056" t="s">
        <v>465</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2377742</v>
      </c>
      <c r="AB117" s="1071"/>
      <c r="AC117" s="1071"/>
      <c r="AD117" s="1071"/>
      <c r="AE117" s="1072"/>
      <c r="AF117" s="1073">
        <v>2321047</v>
      </c>
      <c r="AG117" s="1071"/>
      <c r="AH117" s="1071"/>
      <c r="AI117" s="1071"/>
      <c r="AJ117" s="1072"/>
      <c r="AK117" s="1073">
        <v>2257287</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441</v>
      </c>
      <c r="BR117" s="1014"/>
      <c r="BS117" s="1014"/>
      <c r="BT117" s="1014"/>
      <c r="BU117" s="1014"/>
      <c r="BV117" s="1014" t="s">
        <v>393</v>
      </c>
      <c r="BW117" s="1014"/>
      <c r="BX117" s="1014"/>
      <c r="BY117" s="1014"/>
      <c r="BZ117" s="1014"/>
      <c r="CA117" s="1014" t="s">
        <v>393</v>
      </c>
      <c r="CB117" s="1014"/>
      <c r="CC117" s="1014"/>
      <c r="CD117" s="1014"/>
      <c r="CE117" s="1014"/>
      <c r="CF117" s="1008" t="s">
        <v>393</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440</v>
      </c>
      <c r="DH117" s="1053"/>
      <c r="DI117" s="1053"/>
      <c r="DJ117" s="1053"/>
      <c r="DK117" s="1054"/>
      <c r="DL117" s="1055" t="s">
        <v>442</v>
      </c>
      <c r="DM117" s="1053"/>
      <c r="DN117" s="1053"/>
      <c r="DO117" s="1053"/>
      <c r="DP117" s="1054"/>
      <c r="DQ117" s="1055" t="s">
        <v>448</v>
      </c>
      <c r="DR117" s="1053"/>
      <c r="DS117" s="1053"/>
      <c r="DT117" s="1053"/>
      <c r="DU117" s="1054"/>
      <c r="DV117" s="1056" t="s">
        <v>441</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307</v>
      </c>
      <c r="AG118" s="979"/>
      <c r="AH118" s="979"/>
      <c r="AI118" s="979"/>
      <c r="AJ118" s="980"/>
      <c r="AK118" s="978" t="s">
        <v>306</v>
      </c>
      <c r="AL118" s="979"/>
      <c r="AM118" s="979"/>
      <c r="AN118" s="979"/>
      <c r="AO118" s="980"/>
      <c r="AP118" s="1065" t="s">
        <v>434</v>
      </c>
      <c r="AQ118" s="1066"/>
      <c r="AR118" s="1066"/>
      <c r="AS118" s="1066"/>
      <c r="AT118" s="1067"/>
      <c r="AU118" s="994"/>
      <c r="AV118" s="995"/>
      <c r="AW118" s="995"/>
      <c r="AX118" s="995"/>
      <c r="AY118" s="995"/>
      <c r="AZ118" s="1068" t="s">
        <v>469</v>
      </c>
      <c r="BA118" s="1059"/>
      <c r="BB118" s="1059"/>
      <c r="BC118" s="1059"/>
      <c r="BD118" s="1059"/>
      <c r="BE118" s="1059"/>
      <c r="BF118" s="1059"/>
      <c r="BG118" s="1059"/>
      <c r="BH118" s="1059"/>
      <c r="BI118" s="1059"/>
      <c r="BJ118" s="1059"/>
      <c r="BK118" s="1059"/>
      <c r="BL118" s="1059"/>
      <c r="BM118" s="1059"/>
      <c r="BN118" s="1059"/>
      <c r="BO118" s="1059"/>
      <c r="BP118" s="1060"/>
      <c r="BQ118" s="1091" t="s">
        <v>465</v>
      </c>
      <c r="BR118" s="1092"/>
      <c r="BS118" s="1092"/>
      <c r="BT118" s="1092"/>
      <c r="BU118" s="1092"/>
      <c r="BV118" s="1092" t="s">
        <v>465</v>
      </c>
      <c r="BW118" s="1092"/>
      <c r="BX118" s="1092"/>
      <c r="BY118" s="1092"/>
      <c r="BZ118" s="1092"/>
      <c r="CA118" s="1092">
        <v>3009</v>
      </c>
      <c r="CB118" s="1092"/>
      <c r="CC118" s="1092"/>
      <c r="CD118" s="1092"/>
      <c r="CE118" s="1092"/>
      <c r="CF118" s="1008">
        <v>0</v>
      </c>
      <c r="CG118" s="1009"/>
      <c r="CH118" s="1009"/>
      <c r="CI118" s="1009"/>
      <c r="CJ118" s="1009"/>
      <c r="CK118" s="1039"/>
      <c r="CL118" s="1040"/>
      <c r="CM118" s="1010" t="s">
        <v>470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v>10241</v>
      </c>
      <c r="DH118" s="1053"/>
      <c r="DI118" s="1053"/>
      <c r="DJ118" s="1053"/>
      <c r="DK118" s="1054"/>
      <c r="DL118" s="1055">
        <v>6826</v>
      </c>
      <c r="DM118" s="1053"/>
      <c r="DN118" s="1053"/>
      <c r="DO118" s="1053"/>
      <c r="DP118" s="1054"/>
      <c r="DQ118" s="1055">
        <v>3413</v>
      </c>
      <c r="DR118" s="1053"/>
      <c r="DS118" s="1053"/>
      <c r="DT118" s="1053"/>
      <c r="DU118" s="1054"/>
      <c r="DV118" s="1056">
        <v>0</v>
      </c>
      <c r="DW118" s="1057"/>
      <c r="DX118" s="1057"/>
      <c r="DY118" s="1057"/>
      <c r="DZ118" s="1058"/>
    </row>
    <row r="119" spans="1:130" s="247" customFormat="1" ht="26.25" customHeight="1" x14ac:dyDescent="0.15">
      <c r="A119" s="1153"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465</v>
      </c>
      <c r="AB119" s="986"/>
      <c r="AC119" s="986"/>
      <c r="AD119" s="986"/>
      <c r="AE119" s="987"/>
      <c r="AF119" s="988" t="s">
        <v>465</v>
      </c>
      <c r="AG119" s="986"/>
      <c r="AH119" s="986"/>
      <c r="AI119" s="986"/>
      <c r="AJ119" s="987"/>
      <c r="AK119" s="988" t="s">
        <v>440</v>
      </c>
      <c r="AL119" s="986"/>
      <c r="AM119" s="986"/>
      <c r="AN119" s="986"/>
      <c r="AO119" s="987"/>
      <c r="AP119" s="989" t="s">
        <v>393</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471</v>
      </c>
      <c r="BP119" s="1100"/>
      <c r="BQ119" s="1091">
        <v>24623724</v>
      </c>
      <c r="BR119" s="1092"/>
      <c r="BS119" s="1092"/>
      <c r="BT119" s="1092"/>
      <c r="BU119" s="1092"/>
      <c r="BV119" s="1092">
        <v>23627452</v>
      </c>
      <c r="BW119" s="1092"/>
      <c r="BX119" s="1092"/>
      <c r="BY119" s="1092"/>
      <c r="BZ119" s="1092"/>
      <c r="CA119" s="1092">
        <v>22813422</v>
      </c>
      <c r="CB119" s="1092"/>
      <c r="CC119" s="1092"/>
      <c r="CD119" s="1092"/>
      <c r="CE119" s="1092"/>
      <c r="CF119" s="1093"/>
      <c r="CG119" s="1094"/>
      <c r="CH119" s="1094"/>
      <c r="CI119" s="1094"/>
      <c r="CJ119" s="1095"/>
      <c r="CK119" s="1041"/>
      <c r="CL119" s="1042"/>
      <c r="CM119" s="1096" t="s">
        <v>472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60065</v>
      </c>
      <c r="DH119" s="1078"/>
      <c r="DI119" s="1078"/>
      <c r="DJ119" s="1078"/>
      <c r="DK119" s="1079"/>
      <c r="DL119" s="1077">
        <v>53097</v>
      </c>
      <c r="DM119" s="1078"/>
      <c r="DN119" s="1078"/>
      <c r="DO119" s="1078"/>
      <c r="DP119" s="1079"/>
      <c r="DQ119" s="1077">
        <v>46129</v>
      </c>
      <c r="DR119" s="1078"/>
      <c r="DS119" s="1078"/>
      <c r="DT119" s="1078"/>
      <c r="DU119" s="1079"/>
      <c r="DV119" s="1080">
        <v>0.7</v>
      </c>
      <c r="DW119" s="1081"/>
      <c r="DX119" s="1081"/>
      <c r="DY119" s="1081"/>
      <c r="DZ119" s="1082"/>
    </row>
    <row r="120" spans="1:130" s="247" customFormat="1" ht="26.25" customHeight="1" x14ac:dyDescent="0.15">
      <c r="A120" s="1154"/>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444</v>
      </c>
      <c r="AB120" s="1053"/>
      <c r="AC120" s="1053"/>
      <c r="AD120" s="1053"/>
      <c r="AE120" s="1054"/>
      <c r="AF120" s="1055" t="s">
        <v>444</v>
      </c>
      <c r="AG120" s="1053"/>
      <c r="AH120" s="1053"/>
      <c r="AI120" s="1053"/>
      <c r="AJ120" s="1054"/>
      <c r="AK120" s="1055" t="s">
        <v>465</v>
      </c>
      <c r="AL120" s="1053"/>
      <c r="AM120" s="1053"/>
      <c r="AN120" s="1053"/>
      <c r="AO120" s="1054"/>
      <c r="AP120" s="1056" t="s">
        <v>441</v>
      </c>
      <c r="AQ120" s="1057"/>
      <c r="AR120" s="1057"/>
      <c r="AS120" s="1057"/>
      <c r="AT120" s="1058"/>
      <c r="AU120" s="1083" t="s">
        <v>473</v>
      </c>
      <c r="AV120" s="1084"/>
      <c r="AW120" s="1084"/>
      <c r="AX120" s="1084"/>
      <c r="AY120" s="1085"/>
      <c r="AZ120" s="1034" t="s">
        <v>474</v>
      </c>
      <c r="BA120" s="983"/>
      <c r="BB120" s="983"/>
      <c r="BC120" s="983"/>
      <c r="BD120" s="983"/>
      <c r="BE120" s="983"/>
      <c r="BF120" s="983"/>
      <c r="BG120" s="983"/>
      <c r="BH120" s="983"/>
      <c r="BI120" s="983"/>
      <c r="BJ120" s="983"/>
      <c r="BK120" s="983"/>
      <c r="BL120" s="983"/>
      <c r="BM120" s="983"/>
      <c r="BN120" s="983"/>
      <c r="BO120" s="983"/>
      <c r="BP120" s="984"/>
      <c r="BQ120" s="1020">
        <v>5589043</v>
      </c>
      <c r="BR120" s="1021"/>
      <c r="BS120" s="1021"/>
      <c r="BT120" s="1021"/>
      <c r="BU120" s="1021"/>
      <c r="BV120" s="1021">
        <v>5183793</v>
      </c>
      <c r="BW120" s="1021"/>
      <c r="BX120" s="1021"/>
      <c r="BY120" s="1021"/>
      <c r="BZ120" s="1021"/>
      <c r="CA120" s="1021">
        <v>4833678</v>
      </c>
      <c r="CB120" s="1021"/>
      <c r="CC120" s="1021"/>
      <c r="CD120" s="1021"/>
      <c r="CE120" s="1021"/>
      <c r="CF120" s="1035">
        <v>68.3</v>
      </c>
      <c r="CG120" s="1036"/>
      <c r="CH120" s="1036"/>
      <c r="CI120" s="1036"/>
      <c r="CJ120" s="1036"/>
      <c r="CK120" s="1101" t="s">
        <v>475</v>
      </c>
      <c r="CL120" s="1102"/>
      <c r="CM120" s="1102"/>
      <c r="CN120" s="1102"/>
      <c r="CO120" s="1103"/>
      <c r="CP120" s="1109" t="s">
        <v>476</v>
      </c>
      <c r="CQ120" s="1110"/>
      <c r="CR120" s="1110"/>
      <c r="CS120" s="1110"/>
      <c r="CT120" s="1110"/>
      <c r="CU120" s="1110"/>
      <c r="CV120" s="1110"/>
      <c r="CW120" s="1110"/>
      <c r="CX120" s="1110"/>
      <c r="CY120" s="1110"/>
      <c r="CZ120" s="1110"/>
      <c r="DA120" s="1110"/>
      <c r="DB120" s="1110"/>
      <c r="DC120" s="1110"/>
      <c r="DD120" s="1110"/>
      <c r="DE120" s="1110"/>
      <c r="DF120" s="1111"/>
      <c r="DG120" s="1020">
        <v>5547852</v>
      </c>
      <c r="DH120" s="1021"/>
      <c r="DI120" s="1021"/>
      <c r="DJ120" s="1021"/>
      <c r="DK120" s="1021"/>
      <c r="DL120" s="1021">
        <v>5367175</v>
      </c>
      <c r="DM120" s="1021"/>
      <c r="DN120" s="1021"/>
      <c r="DO120" s="1021"/>
      <c r="DP120" s="1021"/>
      <c r="DQ120" s="1021">
        <v>5107266</v>
      </c>
      <c r="DR120" s="1021"/>
      <c r="DS120" s="1021"/>
      <c r="DT120" s="1021"/>
      <c r="DU120" s="1021"/>
      <c r="DV120" s="1022">
        <v>72.099999999999994</v>
      </c>
      <c r="DW120" s="1022"/>
      <c r="DX120" s="1022"/>
      <c r="DY120" s="1022"/>
      <c r="DZ120" s="1023"/>
    </row>
    <row r="121" spans="1:130" s="247" customFormat="1" ht="26.25" customHeight="1" x14ac:dyDescent="0.15">
      <c r="A121" s="1154"/>
      <c r="B121" s="1040"/>
      <c r="C121" s="1061" t="s">
        <v>477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444</v>
      </c>
      <c r="AB121" s="1053"/>
      <c r="AC121" s="1053"/>
      <c r="AD121" s="1053"/>
      <c r="AE121" s="1054"/>
      <c r="AF121" s="1055" t="s">
        <v>465</v>
      </c>
      <c r="AG121" s="1053"/>
      <c r="AH121" s="1053"/>
      <c r="AI121" s="1053"/>
      <c r="AJ121" s="1054"/>
      <c r="AK121" s="1055" t="s">
        <v>465</v>
      </c>
      <c r="AL121" s="1053"/>
      <c r="AM121" s="1053"/>
      <c r="AN121" s="1053"/>
      <c r="AO121" s="1054"/>
      <c r="AP121" s="1056" t="s">
        <v>444</v>
      </c>
      <c r="AQ121" s="1057"/>
      <c r="AR121" s="1057"/>
      <c r="AS121" s="1057"/>
      <c r="AT121" s="1058"/>
      <c r="AU121" s="1086"/>
      <c r="AV121" s="1087"/>
      <c r="AW121" s="1087"/>
      <c r="AX121" s="1087"/>
      <c r="AY121" s="1088"/>
      <c r="AZ121" s="1043" t="s">
        <v>478</v>
      </c>
      <c r="BA121" s="1044"/>
      <c r="BB121" s="1044"/>
      <c r="BC121" s="1044"/>
      <c r="BD121" s="1044"/>
      <c r="BE121" s="1044"/>
      <c r="BF121" s="1044"/>
      <c r="BG121" s="1044"/>
      <c r="BH121" s="1044"/>
      <c r="BI121" s="1044"/>
      <c r="BJ121" s="1044"/>
      <c r="BK121" s="1044"/>
      <c r="BL121" s="1044"/>
      <c r="BM121" s="1044"/>
      <c r="BN121" s="1044"/>
      <c r="BO121" s="1044"/>
      <c r="BP121" s="1045"/>
      <c r="BQ121" s="1013">
        <v>480746</v>
      </c>
      <c r="BR121" s="1014"/>
      <c r="BS121" s="1014"/>
      <c r="BT121" s="1014"/>
      <c r="BU121" s="1014"/>
      <c r="BV121" s="1014">
        <v>469498</v>
      </c>
      <c r="BW121" s="1014"/>
      <c r="BX121" s="1014"/>
      <c r="BY121" s="1014"/>
      <c r="BZ121" s="1014"/>
      <c r="CA121" s="1014">
        <v>449341</v>
      </c>
      <c r="CB121" s="1014"/>
      <c r="CC121" s="1014"/>
      <c r="CD121" s="1014"/>
      <c r="CE121" s="1014"/>
      <c r="CF121" s="1008">
        <v>6.3</v>
      </c>
      <c r="CG121" s="1009"/>
      <c r="CH121" s="1009"/>
      <c r="CI121" s="1009"/>
      <c r="CJ121" s="1009"/>
      <c r="CK121" s="1104"/>
      <c r="CL121" s="1105"/>
      <c r="CM121" s="1105"/>
      <c r="CN121" s="1105"/>
      <c r="CO121" s="1106"/>
      <c r="CP121" s="1114" t="s">
        <v>479</v>
      </c>
      <c r="CQ121" s="1115"/>
      <c r="CR121" s="1115"/>
      <c r="CS121" s="1115"/>
      <c r="CT121" s="1115"/>
      <c r="CU121" s="1115"/>
      <c r="CV121" s="1115"/>
      <c r="CW121" s="1115"/>
      <c r="CX121" s="1115"/>
      <c r="CY121" s="1115"/>
      <c r="CZ121" s="1115"/>
      <c r="DA121" s="1115"/>
      <c r="DB121" s="1115"/>
      <c r="DC121" s="1115"/>
      <c r="DD121" s="1115"/>
      <c r="DE121" s="1115"/>
      <c r="DF121" s="1116"/>
      <c r="DG121" s="1013">
        <v>257585</v>
      </c>
      <c r="DH121" s="1014"/>
      <c r="DI121" s="1014"/>
      <c r="DJ121" s="1014"/>
      <c r="DK121" s="1014"/>
      <c r="DL121" s="1014">
        <v>278044</v>
      </c>
      <c r="DM121" s="1014"/>
      <c r="DN121" s="1014"/>
      <c r="DO121" s="1014"/>
      <c r="DP121" s="1014"/>
      <c r="DQ121" s="1014">
        <v>279294</v>
      </c>
      <c r="DR121" s="1014"/>
      <c r="DS121" s="1014"/>
      <c r="DT121" s="1014"/>
      <c r="DU121" s="1014"/>
      <c r="DV121" s="1015">
        <v>3.9</v>
      </c>
      <c r="DW121" s="1015"/>
      <c r="DX121" s="1015"/>
      <c r="DY121" s="1015"/>
      <c r="DZ121" s="1016"/>
    </row>
    <row r="122" spans="1:130" s="247" customFormat="1" ht="26.25" customHeight="1" x14ac:dyDescent="0.15">
      <c r="A122" s="1154"/>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465</v>
      </c>
      <c r="AB122" s="1053"/>
      <c r="AC122" s="1053"/>
      <c r="AD122" s="1053"/>
      <c r="AE122" s="1054"/>
      <c r="AF122" s="1055" t="s">
        <v>444</v>
      </c>
      <c r="AG122" s="1053"/>
      <c r="AH122" s="1053"/>
      <c r="AI122" s="1053"/>
      <c r="AJ122" s="1054"/>
      <c r="AK122" s="1055" t="s">
        <v>465</v>
      </c>
      <c r="AL122" s="1053"/>
      <c r="AM122" s="1053"/>
      <c r="AN122" s="1053"/>
      <c r="AO122" s="1054"/>
      <c r="AP122" s="1056" t="s">
        <v>444</v>
      </c>
      <c r="AQ122" s="1057"/>
      <c r="AR122" s="1057"/>
      <c r="AS122" s="1057"/>
      <c r="AT122" s="1058"/>
      <c r="AU122" s="1086"/>
      <c r="AV122" s="1087"/>
      <c r="AW122" s="1087"/>
      <c r="AX122" s="1087"/>
      <c r="AY122" s="1088"/>
      <c r="AZ122" s="1068" t="s">
        <v>480</v>
      </c>
      <c r="BA122" s="1059"/>
      <c r="BB122" s="1059"/>
      <c r="BC122" s="1059"/>
      <c r="BD122" s="1059"/>
      <c r="BE122" s="1059"/>
      <c r="BF122" s="1059"/>
      <c r="BG122" s="1059"/>
      <c r="BH122" s="1059"/>
      <c r="BI122" s="1059"/>
      <c r="BJ122" s="1059"/>
      <c r="BK122" s="1059"/>
      <c r="BL122" s="1059"/>
      <c r="BM122" s="1059"/>
      <c r="BN122" s="1059"/>
      <c r="BO122" s="1059"/>
      <c r="BP122" s="1060"/>
      <c r="BQ122" s="1091">
        <v>14950836</v>
      </c>
      <c r="BR122" s="1092"/>
      <c r="BS122" s="1092"/>
      <c r="BT122" s="1092"/>
      <c r="BU122" s="1092"/>
      <c r="BV122" s="1092">
        <v>14561668</v>
      </c>
      <c r="BW122" s="1092"/>
      <c r="BX122" s="1092"/>
      <c r="BY122" s="1092"/>
      <c r="BZ122" s="1092"/>
      <c r="CA122" s="1092">
        <v>14124820</v>
      </c>
      <c r="CB122" s="1092"/>
      <c r="CC122" s="1092"/>
      <c r="CD122" s="1092"/>
      <c r="CE122" s="1092"/>
      <c r="CF122" s="1112">
        <v>199.5</v>
      </c>
      <c r="CG122" s="1113"/>
      <c r="CH122" s="1113"/>
      <c r="CI122" s="1113"/>
      <c r="CJ122" s="1113"/>
      <c r="CK122" s="1104"/>
      <c r="CL122" s="1105"/>
      <c r="CM122" s="1105"/>
      <c r="CN122" s="1105"/>
      <c r="CO122" s="1106"/>
      <c r="CP122" s="1114" t="s">
        <v>481</v>
      </c>
      <c r="CQ122" s="1115"/>
      <c r="CR122" s="1115"/>
      <c r="CS122" s="1115"/>
      <c r="CT122" s="1115"/>
      <c r="CU122" s="1115"/>
      <c r="CV122" s="1115"/>
      <c r="CW122" s="1115"/>
      <c r="CX122" s="1115"/>
      <c r="CY122" s="1115"/>
      <c r="CZ122" s="1115"/>
      <c r="DA122" s="1115"/>
      <c r="DB122" s="1115"/>
      <c r="DC122" s="1115"/>
      <c r="DD122" s="1115"/>
      <c r="DE122" s="1115"/>
      <c r="DF122" s="1116"/>
      <c r="DG122" s="1013">
        <v>50900</v>
      </c>
      <c r="DH122" s="1014"/>
      <c r="DI122" s="1014"/>
      <c r="DJ122" s="1014"/>
      <c r="DK122" s="1014"/>
      <c r="DL122" s="1014">
        <v>44241</v>
      </c>
      <c r="DM122" s="1014"/>
      <c r="DN122" s="1014"/>
      <c r="DO122" s="1014"/>
      <c r="DP122" s="1014"/>
      <c r="DQ122" s="1014">
        <v>36465</v>
      </c>
      <c r="DR122" s="1014"/>
      <c r="DS122" s="1014"/>
      <c r="DT122" s="1014"/>
      <c r="DU122" s="1014"/>
      <c r="DV122" s="1015">
        <v>0.5</v>
      </c>
      <c r="DW122" s="1015"/>
      <c r="DX122" s="1015"/>
      <c r="DY122" s="1015"/>
      <c r="DZ122" s="1016"/>
    </row>
    <row r="123" spans="1:130" s="247" customFormat="1" ht="26.25" customHeight="1" x14ac:dyDescent="0.15">
      <c r="A123" s="1154"/>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441</v>
      </c>
      <c r="AB123" s="1053"/>
      <c r="AC123" s="1053"/>
      <c r="AD123" s="1053"/>
      <c r="AE123" s="1054"/>
      <c r="AF123" s="1055" t="s">
        <v>444</v>
      </c>
      <c r="AG123" s="1053"/>
      <c r="AH123" s="1053"/>
      <c r="AI123" s="1053"/>
      <c r="AJ123" s="1054"/>
      <c r="AK123" s="1055" t="s">
        <v>440</v>
      </c>
      <c r="AL123" s="1053"/>
      <c r="AM123" s="1053"/>
      <c r="AN123" s="1053"/>
      <c r="AO123" s="1054"/>
      <c r="AP123" s="1056" t="s">
        <v>442</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482</v>
      </c>
      <c r="BP123" s="1100"/>
      <c r="BQ123" s="1160">
        <v>21020625</v>
      </c>
      <c r="BR123" s="1126"/>
      <c r="BS123" s="1126"/>
      <c r="BT123" s="1126"/>
      <c r="BU123" s="1126"/>
      <c r="BV123" s="1126">
        <v>20214959</v>
      </c>
      <c r="BW123" s="1126"/>
      <c r="BX123" s="1126"/>
      <c r="BY123" s="1126"/>
      <c r="BZ123" s="1126"/>
      <c r="CA123" s="1126">
        <v>19407839</v>
      </c>
      <c r="CB123" s="1126"/>
      <c r="CC123" s="1126"/>
      <c r="CD123" s="1126"/>
      <c r="CE123" s="1126"/>
      <c r="CF123" s="1093"/>
      <c r="CG123" s="1094"/>
      <c r="CH123" s="1094"/>
      <c r="CI123" s="1094"/>
      <c r="CJ123" s="1095"/>
      <c r="CK123" s="1104"/>
      <c r="CL123" s="1105"/>
      <c r="CM123" s="1105"/>
      <c r="CN123" s="1105"/>
      <c r="CO123" s="1106"/>
      <c r="CP123" s="1114" t="s">
        <v>483</v>
      </c>
      <c r="CQ123" s="1115"/>
      <c r="CR123" s="1115"/>
      <c r="CS123" s="1115"/>
      <c r="CT123" s="1115"/>
      <c r="CU123" s="1115"/>
      <c r="CV123" s="1115"/>
      <c r="CW123" s="1115"/>
      <c r="CX123" s="1115"/>
      <c r="CY123" s="1115"/>
      <c r="CZ123" s="1115"/>
      <c r="DA123" s="1115"/>
      <c r="DB123" s="1115"/>
      <c r="DC123" s="1115"/>
      <c r="DD123" s="1115"/>
      <c r="DE123" s="1115"/>
      <c r="DF123" s="1116"/>
      <c r="DG123" s="1052" t="s">
        <v>393</v>
      </c>
      <c r="DH123" s="1053"/>
      <c r="DI123" s="1053"/>
      <c r="DJ123" s="1053"/>
      <c r="DK123" s="1054"/>
      <c r="DL123" s="1055" t="s">
        <v>444</v>
      </c>
      <c r="DM123" s="1053"/>
      <c r="DN123" s="1053"/>
      <c r="DO123" s="1053"/>
      <c r="DP123" s="1054"/>
      <c r="DQ123" s="1055" t="s">
        <v>393</v>
      </c>
      <c r="DR123" s="1053"/>
      <c r="DS123" s="1053"/>
      <c r="DT123" s="1053"/>
      <c r="DU123" s="1054"/>
      <c r="DV123" s="1056" t="s">
        <v>393</v>
      </c>
      <c r="DW123" s="1057"/>
      <c r="DX123" s="1057"/>
      <c r="DY123" s="1057"/>
      <c r="DZ123" s="1058"/>
    </row>
    <row r="124" spans="1:130" s="247" customFormat="1" ht="26.25" customHeight="1" thickBot="1" x14ac:dyDescent="0.2">
      <c r="A124" s="1154"/>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393</v>
      </c>
      <c r="AB124" s="1053"/>
      <c r="AC124" s="1053"/>
      <c r="AD124" s="1053"/>
      <c r="AE124" s="1054"/>
      <c r="AF124" s="1055" t="s">
        <v>393</v>
      </c>
      <c r="AG124" s="1053"/>
      <c r="AH124" s="1053"/>
      <c r="AI124" s="1053"/>
      <c r="AJ124" s="1054"/>
      <c r="AK124" s="1055" t="s">
        <v>393</v>
      </c>
      <c r="AL124" s="1053"/>
      <c r="AM124" s="1053"/>
      <c r="AN124" s="1053"/>
      <c r="AO124" s="1054"/>
      <c r="AP124" s="1056" t="s">
        <v>393</v>
      </c>
      <c r="AQ124" s="1057"/>
      <c r="AR124" s="1057"/>
      <c r="AS124" s="1057"/>
      <c r="AT124" s="1058"/>
      <c r="AU124" s="1156" t="s">
        <v>484</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49.7</v>
      </c>
      <c r="BR124" s="1122"/>
      <c r="BS124" s="1122"/>
      <c r="BT124" s="1122"/>
      <c r="BU124" s="1122"/>
      <c r="BV124" s="1122">
        <v>47.7</v>
      </c>
      <c r="BW124" s="1122"/>
      <c r="BX124" s="1122"/>
      <c r="BY124" s="1122"/>
      <c r="BZ124" s="1122"/>
      <c r="CA124" s="1122">
        <v>48.1</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441</v>
      </c>
      <c r="DH124" s="1078"/>
      <c r="DI124" s="1078"/>
      <c r="DJ124" s="1078"/>
      <c r="DK124" s="1079"/>
      <c r="DL124" s="1077" t="s">
        <v>441</v>
      </c>
      <c r="DM124" s="1078"/>
      <c r="DN124" s="1078"/>
      <c r="DO124" s="1078"/>
      <c r="DP124" s="1079"/>
      <c r="DQ124" s="1077" t="s">
        <v>441</v>
      </c>
      <c r="DR124" s="1078"/>
      <c r="DS124" s="1078"/>
      <c r="DT124" s="1078"/>
      <c r="DU124" s="1079"/>
      <c r="DV124" s="1080" t="s">
        <v>441</v>
      </c>
      <c r="DW124" s="1081"/>
      <c r="DX124" s="1081"/>
      <c r="DY124" s="1081"/>
      <c r="DZ124" s="1082"/>
    </row>
    <row r="125" spans="1:130" s="247" customFormat="1" ht="26.25" customHeight="1" x14ac:dyDescent="0.15">
      <c r="A125" s="1154"/>
      <c r="B125" s="1040"/>
      <c r="C125" s="1010" t="s">
        <v>470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441</v>
      </c>
      <c r="AB125" s="1053"/>
      <c r="AC125" s="1053"/>
      <c r="AD125" s="1053"/>
      <c r="AE125" s="1054"/>
      <c r="AF125" s="1055" t="s">
        <v>441</v>
      </c>
      <c r="AG125" s="1053"/>
      <c r="AH125" s="1053"/>
      <c r="AI125" s="1053"/>
      <c r="AJ125" s="1054"/>
      <c r="AK125" s="1055" t="s">
        <v>441</v>
      </c>
      <c r="AL125" s="1053"/>
      <c r="AM125" s="1053"/>
      <c r="AN125" s="1053"/>
      <c r="AO125" s="1054"/>
      <c r="AP125" s="1056" t="s">
        <v>441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441</v>
      </c>
      <c r="DH125" s="1021"/>
      <c r="DI125" s="1021"/>
      <c r="DJ125" s="1021"/>
      <c r="DK125" s="1021"/>
      <c r="DL125" s="1021" t="s">
        <v>441</v>
      </c>
      <c r="DM125" s="1021"/>
      <c r="DN125" s="1021"/>
      <c r="DO125" s="1021"/>
      <c r="DP125" s="1021"/>
      <c r="DQ125" s="1021" t="s">
        <v>441</v>
      </c>
      <c r="DR125" s="1021"/>
      <c r="DS125" s="1021"/>
      <c r="DT125" s="1021"/>
      <c r="DU125" s="1021"/>
      <c r="DV125" s="1022" t="s">
        <v>441</v>
      </c>
      <c r="DW125" s="1022"/>
      <c r="DX125" s="1022"/>
      <c r="DY125" s="1022"/>
      <c r="DZ125" s="1023"/>
    </row>
    <row r="126" spans="1:130" s="247" customFormat="1" ht="26.25" customHeight="1" thickBot="1" x14ac:dyDescent="0.2">
      <c r="A126" s="1154"/>
      <c r="B126" s="1040"/>
      <c r="C126" s="1010" t="s">
        <v>472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10381</v>
      </c>
      <c r="AB126" s="1053"/>
      <c r="AC126" s="1053"/>
      <c r="AD126" s="1053"/>
      <c r="AE126" s="1054"/>
      <c r="AF126" s="1055">
        <v>10381</v>
      </c>
      <c r="AG126" s="1053"/>
      <c r="AH126" s="1053"/>
      <c r="AI126" s="1053"/>
      <c r="AJ126" s="1054"/>
      <c r="AK126" s="1055">
        <v>10381</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440</v>
      </c>
      <c r="DH126" s="1014"/>
      <c r="DI126" s="1014"/>
      <c r="DJ126" s="1014"/>
      <c r="DK126" s="1014"/>
      <c r="DL126" s="1014" t="s">
        <v>442</v>
      </c>
      <c r="DM126" s="1014"/>
      <c r="DN126" s="1014"/>
      <c r="DO126" s="1014"/>
      <c r="DP126" s="1014"/>
      <c r="DQ126" s="1014" t="s">
        <v>441</v>
      </c>
      <c r="DR126" s="1014"/>
      <c r="DS126" s="1014"/>
      <c r="DT126" s="1014"/>
      <c r="DU126" s="1014"/>
      <c r="DV126" s="1015" t="s">
        <v>441</v>
      </c>
      <c r="DW126" s="1015"/>
      <c r="DX126" s="1015"/>
      <c r="DY126" s="1015"/>
      <c r="DZ126" s="1016"/>
    </row>
    <row r="127" spans="1:130" s="247" customFormat="1" ht="26.25" customHeight="1" x14ac:dyDescent="0.15">
      <c r="A127" s="1155"/>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394</v>
      </c>
      <c r="AB127" s="1053"/>
      <c r="AC127" s="1053"/>
      <c r="AD127" s="1053"/>
      <c r="AE127" s="1054"/>
      <c r="AF127" s="1055">
        <v>584</v>
      </c>
      <c r="AG127" s="1053"/>
      <c r="AH127" s="1053"/>
      <c r="AI127" s="1053"/>
      <c r="AJ127" s="1054"/>
      <c r="AK127" s="1055">
        <v>494</v>
      </c>
      <c r="AL127" s="1053"/>
      <c r="AM127" s="1053"/>
      <c r="AN127" s="1053"/>
      <c r="AO127" s="1054"/>
      <c r="AP127" s="1056">
        <v>0</v>
      </c>
      <c r="AQ127" s="1057"/>
      <c r="AR127" s="1057"/>
      <c r="AS127" s="1057"/>
      <c r="AT127" s="1058"/>
      <c r="AU127" s="283"/>
      <c r="AV127" s="283"/>
      <c r="AW127" s="283"/>
      <c r="AX127" s="1127" t="s">
        <v>490</v>
      </c>
      <c r="AY127" s="1128"/>
      <c r="AZ127" s="1128"/>
      <c r="BA127" s="1128"/>
      <c r="BB127" s="1128"/>
      <c r="BC127" s="1128"/>
      <c r="BD127" s="1128"/>
      <c r="BE127" s="1129"/>
      <c r="BF127" s="1130" t="s">
        <v>491</v>
      </c>
      <c r="BG127" s="1128"/>
      <c r="BH127" s="1128"/>
      <c r="BI127" s="1128"/>
      <c r="BJ127" s="1128"/>
      <c r="BK127" s="1128"/>
      <c r="BL127" s="1129"/>
      <c r="BM127" s="1130" t="s">
        <v>492</v>
      </c>
      <c r="BN127" s="1128"/>
      <c r="BO127" s="1128"/>
      <c r="BP127" s="1128"/>
      <c r="BQ127" s="1128"/>
      <c r="BR127" s="1128"/>
      <c r="BS127" s="1129"/>
      <c r="BT127" s="1130" t="s">
        <v>493</v>
      </c>
      <c r="BU127" s="1128"/>
      <c r="BV127" s="1128"/>
      <c r="BW127" s="1128"/>
      <c r="BX127" s="1128"/>
      <c r="BY127" s="1128"/>
      <c r="BZ127" s="1152"/>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441</v>
      </c>
      <c r="DH127" s="1014"/>
      <c r="DI127" s="1014"/>
      <c r="DJ127" s="1014"/>
      <c r="DK127" s="1014"/>
      <c r="DL127" s="1014" t="s">
        <v>441</v>
      </c>
      <c r="DM127" s="1014"/>
      <c r="DN127" s="1014"/>
      <c r="DO127" s="1014"/>
      <c r="DP127" s="1014"/>
      <c r="DQ127" s="1014" t="s">
        <v>441</v>
      </c>
      <c r="DR127" s="1014"/>
      <c r="DS127" s="1014"/>
      <c r="DT127" s="1014"/>
      <c r="DU127" s="1014"/>
      <c r="DV127" s="1015" t="s">
        <v>441</v>
      </c>
      <c r="DW127" s="1015"/>
      <c r="DX127" s="1015"/>
      <c r="DY127" s="1015"/>
      <c r="DZ127" s="1016"/>
    </row>
    <row r="128" spans="1:130" s="247" customFormat="1" ht="26.25" customHeight="1" thickBot="1" x14ac:dyDescent="0.2">
      <c r="A128" s="1138" t="s">
        <v>495</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496</v>
      </c>
      <c r="X128" s="1140"/>
      <c r="Y128" s="1140"/>
      <c r="Z128" s="1141"/>
      <c r="AA128" s="1142">
        <v>63715</v>
      </c>
      <c r="AB128" s="1143"/>
      <c r="AC128" s="1143"/>
      <c r="AD128" s="1143"/>
      <c r="AE128" s="1144"/>
      <c r="AF128" s="1145">
        <v>55947</v>
      </c>
      <c r="AG128" s="1143"/>
      <c r="AH128" s="1143"/>
      <c r="AI128" s="1143"/>
      <c r="AJ128" s="1144"/>
      <c r="AK128" s="1145">
        <v>53300</v>
      </c>
      <c r="AL128" s="1143"/>
      <c r="AM128" s="1143"/>
      <c r="AN128" s="1143"/>
      <c r="AO128" s="1144"/>
      <c r="AP128" s="1146"/>
      <c r="AQ128" s="1147"/>
      <c r="AR128" s="1147"/>
      <c r="AS128" s="1147"/>
      <c r="AT128" s="1148"/>
      <c r="AU128" s="283"/>
      <c r="AV128" s="283"/>
      <c r="AW128" s="283"/>
      <c r="AX128" s="982" t="s">
        <v>497</v>
      </c>
      <c r="AY128" s="983"/>
      <c r="AZ128" s="983"/>
      <c r="BA128" s="983"/>
      <c r="BB128" s="983"/>
      <c r="BC128" s="983"/>
      <c r="BD128" s="983"/>
      <c r="BE128" s="984"/>
      <c r="BF128" s="1149" t="s">
        <v>498</v>
      </c>
      <c r="BG128" s="1150"/>
      <c r="BH128" s="1150"/>
      <c r="BI128" s="1150"/>
      <c r="BJ128" s="1150"/>
      <c r="BK128" s="1150"/>
      <c r="BL128" s="1151"/>
      <c r="BM128" s="1149">
        <v>13.58</v>
      </c>
      <c r="BN128" s="1150"/>
      <c r="BO128" s="1150"/>
      <c r="BP128" s="1150"/>
      <c r="BQ128" s="1150"/>
      <c r="BR128" s="1150"/>
      <c r="BS128" s="1151"/>
      <c r="BT128" s="1149">
        <v>20</v>
      </c>
      <c r="BU128" s="1150"/>
      <c r="BV128" s="1150"/>
      <c r="BW128" s="1150"/>
      <c r="BX128" s="1150"/>
      <c r="BY128" s="1150"/>
      <c r="BZ128" s="1173"/>
      <c r="CA128" s="284"/>
      <c r="CB128" s="284"/>
      <c r="CC128" s="284"/>
      <c r="CD128" s="284"/>
      <c r="CE128" s="284"/>
      <c r="CF128" s="284"/>
      <c r="CG128" s="281"/>
      <c r="CH128" s="281"/>
      <c r="CI128" s="281"/>
      <c r="CJ128" s="282"/>
      <c r="CK128" s="1119"/>
      <c r="CL128" s="1120"/>
      <c r="CM128" s="1120"/>
      <c r="CN128" s="1120"/>
      <c r="CO128" s="1121"/>
      <c r="CP128" s="1131" t="s">
        <v>499</v>
      </c>
      <c r="CQ128" s="1132"/>
      <c r="CR128" s="1132"/>
      <c r="CS128" s="1132"/>
      <c r="CT128" s="1132"/>
      <c r="CU128" s="1132"/>
      <c r="CV128" s="1132"/>
      <c r="CW128" s="1132"/>
      <c r="CX128" s="1132"/>
      <c r="CY128" s="1132"/>
      <c r="CZ128" s="1132"/>
      <c r="DA128" s="1132"/>
      <c r="DB128" s="1132"/>
      <c r="DC128" s="1132"/>
      <c r="DD128" s="1132"/>
      <c r="DE128" s="1132"/>
      <c r="DF128" s="1133"/>
      <c r="DG128" s="1134" t="s">
        <v>500</v>
      </c>
      <c r="DH128" s="1135"/>
      <c r="DI128" s="1135"/>
      <c r="DJ128" s="1135"/>
      <c r="DK128" s="1135"/>
      <c r="DL128" s="1135" t="s">
        <v>501</v>
      </c>
      <c r="DM128" s="1135"/>
      <c r="DN128" s="1135"/>
      <c r="DO128" s="1135"/>
      <c r="DP128" s="1135"/>
      <c r="DQ128" s="1135" t="s">
        <v>502</v>
      </c>
      <c r="DR128" s="1135"/>
      <c r="DS128" s="1135"/>
      <c r="DT128" s="1135"/>
      <c r="DU128" s="1135"/>
      <c r="DV128" s="1136" t="s">
        <v>498</v>
      </c>
      <c r="DW128" s="1136"/>
      <c r="DX128" s="1136"/>
      <c r="DY128" s="1136"/>
      <c r="DZ128" s="1137"/>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503</v>
      </c>
      <c r="X129" s="1168"/>
      <c r="Y129" s="1168"/>
      <c r="Z129" s="1169"/>
      <c r="AA129" s="1052">
        <v>8991757</v>
      </c>
      <c r="AB129" s="1053"/>
      <c r="AC129" s="1053"/>
      <c r="AD129" s="1053"/>
      <c r="AE129" s="1054"/>
      <c r="AF129" s="1055">
        <v>8808625</v>
      </c>
      <c r="AG129" s="1053"/>
      <c r="AH129" s="1053"/>
      <c r="AI129" s="1053"/>
      <c r="AJ129" s="1054"/>
      <c r="AK129" s="1055">
        <v>8690040</v>
      </c>
      <c r="AL129" s="1053"/>
      <c r="AM129" s="1053"/>
      <c r="AN129" s="1053"/>
      <c r="AO129" s="1054"/>
      <c r="AP129" s="1170"/>
      <c r="AQ129" s="1171"/>
      <c r="AR129" s="1171"/>
      <c r="AS129" s="1171"/>
      <c r="AT129" s="1172"/>
      <c r="AU129" s="285"/>
      <c r="AV129" s="285"/>
      <c r="AW129" s="285"/>
      <c r="AX129" s="1161" t="s">
        <v>504</v>
      </c>
      <c r="AY129" s="1044"/>
      <c r="AZ129" s="1044"/>
      <c r="BA129" s="1044"/>
      <c r="BB129" s="1044"/>
      <c r="BC129" s="1044"/>
      <c r="BD129" s="1044"/>
      <c r="BE129" s="1045"/>
      <c r="BF129" s="1162" t="s">
        <v>498</v>
      </c>
      <c r="BG129" s="1163"/>
      <c r="BH129" s="1163"/>
      <c r="BI129" s="1163"/>
      <c r="BJ129" s="1163"/>
      <c r="BK129" s="1163"/>
      <c r="BL129" s="1164"/>
      <c r="BM129" s="1162">
        <v>18.579999999999998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506</v>
      </c>
      <c r="X130" s="1168"/>
      <c r="Y130" s="1168"/>
      <c r="Z130" s="1169"/>
      <c r="AA130" s="1052">
        <v>1754043</v>
      </c>
      <c r="AB130" s="1053"/>
      <c r="AC130" s="1053"/>
      <c r="AD130" s="1053"/>
      <c r="AE130" s="1054"/>
      <c r="AF130" s="1055">
        <v>1662253</v>
      </c>
      <c r="AG130" s="1053"/>
      <c r="AH130" s="1053"/>
      <c r="AI130" s="1053"/>
      <c r="AJ130" s="1054"/>
      <c r="AK130" s="1055">
        <v>1610941</v>
      </c>
      <c r="AL130" s="1053"/>
      <c r="AM130" s="1053"/>
      <c r="AN130" s="1053"/>
      <c r="AO130" s="1054"/>
      <c r="AP130" s="1170"/>
      <c r="AQ130" s="1171"/>
      <c r="AR130" s="1171"/>
      <c r="AS130" s="1171"/>
      <c r="AT130" s="1172"/>
      <c r="AU130" s="285"/>
      <c r="AV130" s="285"/>
      <c r="AW130" s="285"/>
      <c r="AX130" s="1161" t="s">
        <v>507</v>
      </c>
      <c r="AY130" s="1044"/>
      <c r="AZ130" s="1044"/>
      <c r="BA130" s="1044"/>
      <c r="BB130" s="1044"/>
      <c r="BC130" s="1044"/>
      <c r="BD130" s="1044"/>
      <c r="BE130" s="1045"/>
      <c r="BF130" s="1198">
        <v>8.1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508</v>
      </c>
      <c r="X131" s="1206"/>
      <c r="Y131" s="1206"/>
      <c r="Z131" s="1207"/>
      <c r="AA131" s="1099">
        <v>7237714</v>
      </c>
      <c r="AB131" s="1078"/>
      <c r="AC131" s="1078"/>
      <c r="AD131" s="1078"/>
      <c r="AE131" s="1079"/>
      <c r="AF131" s="1077">
        <v>7146372</v>
      </c>
      <c r="AG131" s="1078"/>
      <c r="AH131" s="1078"/>
      <c r="AI131" s="1078"/>
      <c r="AJ131" s="1079"/>
      <c r="AK131" s="1077">
        <v>7079099</v>
      </c>
      <c r="AL131" s="1078"/>
      <c r="AM131" s="1078"/>
      <c r="AN131" s="1078"/>
      <c r="AO131" s="1079"/>
      <c r="AP131" s="1208"/>
      <c r="AQ131" s="1209"/>
      <c r="AR131" s="1209"/>
      <c r="AS131" s="1209"/>
      <c r="AT131" s="1210"/>
      <c r="AU131" s="285"/>
      <c r="AV131" s="285"/>
      <c r="AW131" s="285"/>
      <c r="AX131" s="1180" t="s">
        <v>509</v>
      </c>
      <c r="AY131" s="1132"/>
      <c r="AZ131" s="1132"/>
      <c r="BA131" s="1132"/>
      <c r="BB131" s="1132"/>
      <c r="BC131" s="1132"/>
      <c r="BD131" s="1132"/>
      <c r="BE131" s="1133"/>
      <c r="BF131" s="1181">
        <v>48.1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511</v>
      </c>
      <c r="W132" s="1191"/>
      <c r="X132" s="1191"/>
      <c r="Y132" s="1191"/>
      <c r="Z132" s="1192"/>
      <c r="AA132" s="1193">
        <v>7.7370285699999997</v>
      </c>
      <c r="AB132" s="1194"/>
      <c r="AC132" s="1194"/>
      <c r="AD132" s="1194"/>
      <c r="AE132" s="1195"/>
      <c r="AF132" s="1196">
        <v>8.4357069570000007</v>
      </c>
      <c r="AG132" s="1194"/>
      <c r="AH132" s="1194"/>
      <c r="AI132" s="1194"/>
      <c r="AJ132" s="1195"/>
      <c r="AK132" s="1196">
        <v>8.3774220419999992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512</v>
      </c>
      <c r="W133" s="1174"/>
      <c r="X133" s="1174"/>
      <c r="Y133" s="1174"/>
      <c r="Z133" s="1175"/>
      <c r="AA133" s="1176">
        <v>7.6</v>
      </c>
      <c r="AB133" s="1177"/>
      <c r="AC133" s="1177"/>
      <c r="AD133" s="1177"/>
      <c r="AE133" s="1178"/>
      <c r="AF133" s="1176">
        <v>7.8</v>
      </c>
      <c r="AG133" s="1177"/>
      <c r="AH133" s="1177"/>
      <c r="AI133" s="1177"/>
      <c r="AJ133" s="1178"/>
      <c r="AK133" s="1176">
        <v>8.1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tvGvoJqMg1K7zFuGmHSj/qMOhzxGY6+5u2fVogdtC+m5/5esydfUymUN8CyCfmAvSi0UgCcfkLuC3Nd71abQ==" saltValue="3QezJbMWXmmUJJJhyoCG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C8CZpY+Mw2JW1kE9HrzG1eVNOBSDM35n4DaPiTg48V+seR8IH1IB48IdA070JrFnkwGRSAnBczxBWN6ITEHcQ==" saltValue="+obFD1aESXC6SZKDymfe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zh96nFQVW9OKh/SVK3ksArHDgO0qMrjTaAWRbvks6VjR3ocJtsh4c3U79GQ/SGYfA9Ab9LA4uJ4RZY8pBtf+Q==" saltValue="tSZFORbSkSA5UQTD2D/y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521</v>
      </c>
      <c r="AL9" s="1217"/>
      <c r="AM9" s="1217"/>
      <c r="AN9" s="1218"/>
      <c r="AO9" s="313">
        <v>2163374</v>
      </c>
      <c r="AP9" s="313">
        <v>94092</v>
      </c>
      <c r="AQ9" s="314">
        <v>62963</v>
      </c>
      <c r="AR9" s="315">
        <v>49.4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522</v>
      </c>
      <c r="AL10" s="1217"/>
      <c r="AM10" s="1217"/>
      <c r="AN10" s="1218"/>
      <c r="AO10" s="316">
        <v>303877</v>
      </c>
      <c r="AP10" s="316">
        <v>13217</v>
      </c>
      <c r="AQ10" s="317">
        <v>6807</v>
      </c>
      <c r="AR10" s="318">
        <v>94.2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523</v>
      </c>
      <c r="AL11" s="1217"/>
      <c r="AM11" s="1217"/>
      <c r="AN11" s="1218"/>
      <c r="AO11" s="316">
        <v>293648</v>
      </c>
      <c r="AP11" s="316">
        <v>12772</v>
      </c>
      <c r="AQ11" s="317">
        <v>9161</v>
      </c>
      <c r="AR11" s="318">
        <v>39.4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524</v>
      </c>
      <c r="AL12" s="1217"/>
      <c r="AM12" s="1217"/>
      <c r="AN12" s="1218"/>
      <c r="AO12" s="316" t="s">
        <v>525</v>
      </c>
      <c r="AP12" s="316" t="s">
        <v>525</v>
      </c>
      <c r="AQ12" s="317">
        <v>469</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527</v>
      </c>
      <c r="AL14" s="1217"/>
      <c r="AM14" s="1217"/>
      <c r="AN14" s="1218"/>
      <c r="AO14" s="316" t="s">
        <v>525</v>
      </c>
      <c r="AP14" s="316" t="s">
        <v>525</v>
      </c>
      <c r="AQ14" s="317">
        <v>2905</v>
      </c>
      <c r="AR14" s="318" t="s">
        <v>525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528</v>
      </c>
      <c r="AL15" s="1217"/>
      <c r="AM15" s="1217"/>
      <c r="AN15" s="1218"/>
      <c r="AO15" s="316">
        <v>60284</v>
      </c>
      <c r="AP15" s="316">
        <v>2622</v>
      </c>
      <c r="AQ15" s="317">
        <v>1486</v>
      </c>
      <c r="AR15" s="318">
        <v>76.400000000000006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529</v>
      </c>
      <c r="AL16" s="1220"/>
      <c r="AM16" s="1220"/>
      <c r="AN16" s="1221"/>
      <c r="AO16" s="316">
        <v>-229019</v>
      </c>
      <c r="AP16" s="316">
        <v>-9961</v>
      </c>
      <c r="AQ16" s="317">
        <v>-5107</v>
      </c>
      <c r="AR16" s="318">
        <v>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2592164</v>
      </c>
      <c r="AP17" s="316">
        <v>112742</v>
      </c>
      <c r="AQ17" s="317">
        <v>78684</v>
      </c>
      <c r="AR17" s="318">
        <v>43.3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534</v>
      </c>
      <c r="AL21" s="1212"/>
      <c r="AM21" s="1212"/>
      <c r="AN21" s="1213"/>
      <c r="AO21" s="328">
        <v>10.87</v>
      </c>
      <c r="AP21" s="329">
        <v>7.53</v>
      </c>
      <c r="AQ21" s="330">
        <v>3.34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535</v>
      </c>
      <c r="AL22" s="1212"/>
      <c r="AM22" s="1212"/>
      <c r="AN22" s="1213"/>
      <c r="AO22" s="333">
        <v>95.3</v>
      </c>
      <c r="AP22" s="334">
        <v>97.4</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539</v>
      </c>
      <c r="AL32" s="1228"/>
      <c r="AM32" s="1228"/>
      <c r="AN32" s="1229"/>
      <c r="AO32" s="343">
        <v>1632652</v>
      </c>
      <c r="AP32" s="343">
        <v>71010</v>
      </c>
      <c r="AQ32" s="344">
        <v>34297</v>
      </c>
      <c r="AR32" s="345">
        <v>107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540</v>
      </c>
      <c r="AL33" s="1228"/>
      <c r="AM33" s="1228"/>
      <c r="AN33" s="1229"/>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541</v>
      </c>
      <c r="AL34" s="1228"/>
      <c r="AM34" s="1228"/>
      <c r="AN34" s="1229"/>
      <c r="AO34" s="343" t="s">
        <v>525</v>
      </c>
      <c r="AP34" s="343" t="s">
        <v>525</v>
      </c>
      <c r="AQ34" s="344" t="s">
        <v>525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542</v>
      </c>
      <c r="AL35" s="1228"/>
      <c r="AM35" s="1228"/>
      <c r="AN35" s="1229"/>
      <c r="AO35" s="343">
        <v>435265</v>
      </c>
      <c r="AP35" s="343">
        <v>18931</v>
      </c>
      <c r="AQ35" s="344">
        <v>14866</v>
      </c>
      <c r="AR35" s="345">
        <v>27.3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543</v>
      </c>
      <c r="AL36" s="1228"/>
      <c r="AM36" s="1228"/>
      <c r="AN36" s="1229"/>
      <c r="AO36" s="343">
        <v>178495</v>
      </c>
      <c r="AP36" s="343">
        <v>7763</v>
      </c>
      <c r="AQ36" s="344">
        <v>2278</v>
      </c>
      <c r="AR36" s="345">
        <v>240.8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544</v>
      </c>
      <c r="AL37" s="1228"/>
      <c r="AM37" s="1228"/>
      <c r="AN37" s="1229"/>
      <c r="AO37" s="343">
        <v>10875</v>
      </c>
      <c r="AP37" s="343">
        <v>473</v>
      </c>
      <c r="AQ37" s="344">
        <v>453</v>
      </c>
      <c r="AR37" s="345">
        <v>4.4000000000000004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545</v>
      </c>
      <c r="AL38" s="1231"/>
      <c r="AM38" s="1231"/>
      <c r="AN38" s="1232"/>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546</v>
      </c>
      <c r="AL39" s="1231"/>
      <c r="AM39" s="1231"/>
      <c r="AN39" s="1232"/>
      <c r="AO39" s="343">
        <v>-53300</v>
      </c>
      <c r="AP39" s="343">
        <v>-2318</v>
      </c>
      <c r="AQ39" s="344">
        <v>-3000</v>
      </c>
      <c r="AR39" s="345">
        <v>-22.7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547</v>
      </c>
      <c r="AL40" s="1228"/>
      <c r="AM40" s="1228"/>
      <c r="AN40" s="1229"/>
      <c r="AO40" s="343">
        <v>-1610941</v>
      </c>
      <c r="AP40" s="343">
        <v>-70065</v>
      </c>
      <c r="AQ40" s="344">
        <v>-34641</v>
      </c>
      <c r="AR40" s="345">
        <v>102.3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593046</v>
      </c>
      <c r="AP41" s="343">
        <v>25794</v>
      </c>
      <c r="AQ41" s="344">
        <v>14254</v>
      </c>
      <c r="AR41" s="345">
        <v>81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516</v>
      </c>
      <c r="AN49" s="1224" t="s">
        <v>551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1739582</v>
      </c>
      <c r="AN51" s="365">
        <v>70980</v>
      </c>
      <c r="AO51" s="366">
        <v>-9.6</v>
      </c>
      <c r="AP51" s="367">
        <v>56894</v>
      </c>
      <c r="AQ51" s="368">
        <v>-4.5999999999999996</v>
      </c>
      <c r="AR51" s="369">
        <v>-5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982139</v>
      </c>
      <c r="AN52" s="373">
        <v>40074</v>
      </c>
      <c r="AO52" s="374">
        <v>-8</v>
      </c>
      <c r="AP52" s="375">
        <v>32548</v>
      </c>
      <c r="AQ52" s="376">
        <v>3.3</v>
      </c>
      <c r="AR52" s="377">
        <v>-11.3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1442576</v>
      </c>
      <c r="AN53" s="365">
        <v>59581</v>
      </c>
      <c r="AO53" s="366">
        <v>-16.100000000000001</v>
      </c>
      <c r="AP53" s="367">
        <v>57122</v>
      </c>
      <c r="AQ53" s="368">
        <v>0.4</v>
      </c>
      <c r="AR53" s="369">
        <v>-16.5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1205967</v>
      </c>
      <c r="AN54" s="373">
        <v>49809</v>
      </c>
      <c r="AO54" s="374">
        <v>24.3</v>
      </c>
      <c r="AP54" s="375">
        <v>36191</v>
      </c>
      <c r="AQ54" s="376">
        <v>11.2</v>
      </c>
      <c r="AR54" s="377">
        <v>13.1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1420401</v>
      </c>
      <c r="AN55" s="365">
        <v>59548</v>
      </c>
      <c r="AO55" s="366">
        <v>-0.1</v>
      </c>
      <c r="AP55" s="367">
        <v>53655</v>
      </c>
      <c r="AQ55" s="368">
        <v>-6.1</v>
      </c>
      <c r="AR55" s="369">
        <v>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976439</v>
      </c>
      <c r="AN56" s="373">
        <v>40936</v>
      </c>
      <c r="AO56" s="374">
        <v>-17.8</v>
      </c>
      <c r="AP56" s="375">
        <v>32719</v>
      </c>
      <c r="AQ56" s="376">
        <v>-9.6</v>
      </c>
      <c r="AR56" s="377">
        <v>-8.1999999999999993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1202108</v>
      </c>
      <c r="AN57" s="365">
        <v>51423</v>
      </c>
      <c r="AO57" s="366">
        <v>-13.6</v>
      </c>
      <c r="AP57" s="367">
        <v>53869</v>
      </c>
      <c r="AQ57" s="368">
        <v>0.4</v>
      </c>
      <c r="AR57" s="369">
        <v>-14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816719</v>
      </c>
      <c r="AN58" s="373">
        <v>34937</v>
      </c>
      <c r="AO58" s="374">
        <v>-14.7</v>
      </c>
      <c r="AP58" s="375">
        <v>35046</v>
      </c>
      <c r="AQ58" s="376">
        <v>7.1</v>
      </c>
      <c r="AR58" s="377">
        <v>-21.8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1749335</v>
      </c>
      <c r="AN59" s="365">
        <v>76085</v>
      </c>
      <c r="AO59" s="366">
        <v>48</v>
      </c>
      <c r="AP59" s="367">
        <v>59119</v>
      </c>
      <c r="AQ59" s="368">
        <v>9.6999999999999993</v>
      </c>
      <c r="AR59" s="369">
        <v>38.299999999999997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1060002</v>
      </c>
      <c r="AN60" s="373">
        <v>46103</v>
      </c>
      <c r="AO60" s="374">
        <v>32</v>
      </c>
      <c r="AP60" s="375">
        <v>29900</v>
      </c>
      <c r="AQ60" s="376">
        <v>-14.7</v>
      </c>
      <c r="AR60" s="377">
        <v>46.7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1510800</v>
      </c>
      <c r="AN61" s="380">
        <v>63523</v>
      </c>
      <c r="AO61" s="381">
        <v>1.7</v>
      </c>
      <c r="AP61" s="382">
        <v>56132</v>
      </c>
      <c r="AQ61" s="383">
        <v>0</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1008253</v>
      </c>
      <c r="AN62" s="373">
        <v>42372</v>
      </c>
      <c r="AO62" s="374">
        <v>3.2</v>
      </c>
      <c r="AP62" s="375">
        <v>33281</v>
      </c>
      <c r="AQ62" s="376">
        <v>-0.5</v>
      </c>
      <c r="AR62" s="377">
        <v>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1miVPUfcFYjJ6s991Oz/C4ii+jUZdP7hC41BmQGaQcpHIGXdcJsuJ9P0prNsIiZMknu/+Jnrx2scqEj3HdAwQ==" saltValue="Wh/iP2KDp+wkWBEUQhPn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l4Dt76TSBtqO/Q70o373YwfVQBlPQVD3X8Lu0KogVESnZBo4zCjos7DLGGXvw206GTM92tKSaEAXyFgdnv9BOw==" saltValue="CG8ZKLz0p27hP4U5hQhq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g4LKTtpFQ19TYVz6JuZYBPHoFNKYnGcarmGR9wlTfdXhAxEJ1jQuck/C5qM07kBuIBSayul/7OIuEr3kb1qmxg==" saltValue="5VD0yLABlMa8BR0KxXCm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31.69</v>
      </c>
      <c r="G47" s="12">
        <v>33.54</v>
      </c>
      <c r="H47" s="12">
        <v>33.04</v>
      </c>
      <c r="I47" s="12">
        <v>29.77</v>
      </c>
      <c r="J47" s="13">
        <v>25.37</v>
      </c>
    </row>
    <row r="48" spans="2:10" ht="57.75" customHeight="1" x14ac:dyDescent="0.15">
      <c r="B48" s="14"/>
      <c r="C48" s="1238" t="s">
        <v>4</v>
      </c>
      <c r="D48" s="1238"/>
      <c r="E48" s="1239"/>
      <c r="F48" s="15">
        <v>10.31</v>
      </c>
      <c r="G48" s="16">
        <v>10.199999999999999</v>
      </c>
      <c r="H48" s="16">
        <v>7.41</v>
      </c>
      <c r="I48" s="16">
        <v>6.09</v>
      </c>
      <c r="J48" s="17">
        <v>3.3</v>
      </c>
    </row>
    <row r="49" spans="2:10" ht="57.75" customHeight="1" thickBot="1" x14ac:dyDescent="0.2">
      <c r="B49" s="18"/>
      <c r="C49" s="1240" t="s">
        <v>5</v>
      </c>
      <c r="D49" s="1240"/>
      <c r="E49" s="1241"/>
      <c r="F49" s="19" t="s">
        <v>572</v>
      </c>
      <c r="G49" s="20" t="s">
        <v>573</v>
      </c>
      <c r="H49" s="20" t="s">
        <v>574</v>
      </c>
      <c r="I49" s="20" t="s">
        <v>575</v>
      </c>
      <c r="J49" s="21" t="s">
        <v>576</v>
      </c>
    </row>
    <row r="50" spans="2:10" ht="13.5" customHeight="1" x14ac:dyDescent="0.15"/>
  </sheetData>
  <sheetProtection algorithmName="SHA-512" hashValue="C6DpzltljrgfYqfZFmUbXoMtaSYYKFMFjzIS7s0VS/vg+nSPm0PBWeUdBz+g0dHMHpL5IObT9VXM0WM6KstnoQ==" saltValue="5J5Oho1tSpPnMO7eG5D5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2021-03-11T08:25:11Z</cp:lastPrinted>
  <dcterms:created xsi:type="dcterms:W3CDTF">2021-02-05T01:07:20Z</dcterms:created>
  <dcterms:modified xsi:type="dcterms:W3CDTF">2021-11-19T04:50:44Z</dcterms:modified>
  <cp:category/>
</cp:coreProperties>
</file>