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rafale2\01_zaisei\drumデータ\財政係\森田データ\総合的な財政状況公表★\H30決算\020918_2回目\"/>
    </mc:Choice>
  </mc:AlternateContent>
  <xr:revisionPtr revIDLastSave="0" documentId="13_ncr:1_{9BB47C4C-5C76-4BC1-B519-D61CC6BF5109}" xr6:coauthVersionLast="36" xr6:coauthVersionMax="36" xr10:uidLastSave="{00000000-0000-0000-0000-000000000000}"/>
  <bookViews>
    <workbookView xWindow="0" yWindow="0" windowWidth="20490" windowHeight="7620" tabRatio="710" firstSheet="12"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BE37" i="10"/>
  <c r="AM37" i="10"/>
  <c r="C37" i="10"/>
  <c r="BE36" i="10"/>
  <c r="AM36" i="10"/>
  <c r="AM35" i="10"/>
  <c r="C34" i="10"/>
  <c r="C35" i="10" s="1"/>
  <c r="C36" i="10" l="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W34" i="10" l="1"/>
  <c r="BW35" i="10" s="1"/>
  <c r="BW36" i="10" s="1"/>
  <c r="BW37" i="10" s="1"/>
  <c r="BW38" i="10" s="1"/>
  <c r="BW39" i="10" s="1"/>
  <c r="BW40" i="10" s="1"/>
  <c r="BW41" i="10" s="1"/>
  <c r="BW42" i="10" s="1"/>
  <c r="CO34" i="10" l="1"/>
  <c r="CO35" i="10" s="1"/>
  <c r="CO36" i="10" s="1"/>
  <c r="CO37" i="10" s="1"/>
</calcChain>
</file>

<file path=xl/sharedStrings.xml><?xml version="1.0" encoding="utf-8"?>
<sst xmlns="http://schemas.openxmlformats.org/spreadsheetml/2006/main" count="1144" uniqueCount="623">
  <si>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</si>
  <si>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</si>
  <si>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</si>
  <si>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</si>
  <si>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</si>
  <si>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</si>
  <si>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</si>
  <si>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</si>
  <si>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</si>
  <si>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</si>
  <si>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</si>
  <si>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</si>
  <si>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</si>
  <si>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</si>
  <si>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</si>
  <si>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</si>
  <si>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</si>
  <si>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</si>
  <si>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</si>
  <si>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</si>
  <si>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</si>
  <si>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</si>
  <si>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</si>
  <si>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</si>
  <si>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</si>
  <si>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</si>
  <si>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</si>
  <si>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</si>
  <si>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</si>
  <si>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</si>
  <si>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</si>
  <si>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</si>
  <si>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</si>
  <si>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</si>
  <si>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</si>
  <si>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</si>
  <si>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</si>
  <si>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</si>
  <si>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</si>
  <si>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</si>
  <si>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</si>
  <si>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</si>
  <si>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</si>
  <si>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</si>
  <si>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</si>
  <si>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</si>
  <si>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</si>
  <si>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</si>
  <si>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</si>
  <si>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</si>
  <si>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</si>
  <si>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</si>
  <si>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</si>
  <si>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</si>
  <si>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</si>
  <si>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</si>
  <si>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</si>
  <si>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</si>
  <si>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</si>
  <si>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</si>
  <si>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</si>
  <si>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</si>
  <si>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</si>
  <si>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</si>
  <si>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</si>
  <si>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</si>
  <si>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</si>
  <si>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</si>
  <si>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</si>
  <si>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</si>
  <si>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</si>
  <si>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</si>
  <si>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</si>
  <si>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</si>
  <si>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</si>
  <si>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</si>
  <si>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</si>
  <si>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</si>
  <si>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</si>
  <si>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</si>
  <si>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</si>
  <si>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</si>
  <si>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</si>
  <si>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</si>
  <si>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</si>
  <si>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Ⅴ－１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</si>
  <si>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</si>
  <si>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</si>
  <si>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</si>
  <si>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</si>
  <si>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</si>
  <si>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</si>
  <si>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</si>
  <si>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</si>
  <si>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</si>
  <si>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</si>
  <si>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</si>
  <si>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</si>
  <si>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加美町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</si>
  <si>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</si>
  <si>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</si>
  <si>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</si>
  <si>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</si>
  <si>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</si>
  <si>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</si>
  <si>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</si>
  <si>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</si>
  <si>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</si>
  <si>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</si>
  <si>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</si>
  <si>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</si>
  <si>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</si>
  <si>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</si>
  <si>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</si>
  <si>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</si>
  <si>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</si>
  <si>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</si>
  <si>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</si>
  <si>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</si>
  <si>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</si>
  <si>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</si>
  <si>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</si>
  <si>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</si>
  <si>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</si>
  <si>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</si>
  <si>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</si>
  <si>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</si>
  <si>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</si>
  <si>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</si>
  <si>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</si>
  <si>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</si>
  <si>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</si>
  <si>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</si>
  <si>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</si>
  <si>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</si>
  <si>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</si>
  <si>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</si>
  <si>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</si>
  <si>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</si>
  <si>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</si>
  <si>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</si>
  <si>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</si>
  <si>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</si>
  <si>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</si>
  <si>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</si>
  <si>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</si>
  <si>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</si>
  <si>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</si>
  <si>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</si>
  <si>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</si>
  <si>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</si>
  <si>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</si>
  <si>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</si>
  <si>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</si>
  <si>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4"/>
  </si>
  <si>
    <t>うち日本人(％)</t>
    <phoneticPr fontId="5"/>
  </si>
  <si>
    <t>-2.1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</si>
  <si>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</si>
  <si>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</si>
  <si>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</si>
  <si>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</si>
  <si>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</si>
  <si>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</si>
  <si>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</si>
  <si>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</si>
  <si>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</si>
  <si>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</si>
  <si>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</si>
  <si>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</si>
  <si>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</si>
  <si>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</si>
  <si>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</si>
  <si>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</si>
  <si>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</si>
  <si>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</si>
  <si>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</si>
  <si>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</si>
  <si>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</si>
  <si>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</si>
  <si>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</si>
  <si>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</si>
  <si>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</si>
  <si>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</si>
  <si>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</si>
  <si>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</si>
  <si>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</si>
  <si>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</si>
  <si>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</si>
  <si>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</si>
  <si>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</si>
  <si>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</si>
  <si>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</si>
  <si>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</si>
  <si>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</si>
  <si>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</si>
  <si>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</si>
  <si>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</si>
  <si>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</si>
  <si>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</si>
  <si>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</si>
  <si>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</si>
  <si>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</si>
  <si>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</si>
  <si>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</si>
  <si>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</si>
  <si>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</si>
  <si>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</si>
  <si>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</si>
  <si>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</si>
  <si>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</si>
  <si>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</si>
  <si>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</si>
  <si>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</si>
  <si>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</si>
  <si>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</si>
  <si>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宮城県加美町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</si>
  <si>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</si>
  <si>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</si>
  <si>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</si>
  <si>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</si>
  <si>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</si>
  <si>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</si>
  <si>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</si>
  <si>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</si>
  <si>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</si>
  <si>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</si>
  <si>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</si>
  <si>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</si>
  <si>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</si>
  <si>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</si>
  <si>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</si>
  <si>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</si>
  <si>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</si>
  <si>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</si>
  <si>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</si>
  <si>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</si>
  <si>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</si>
  <si>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</si>
  <si>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</si>
  <si>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</si>
  <si>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</si>
  <si>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</si>
  <si>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</si>
  <si>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</si>
  <si>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</si>
  <si>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</si>
  <si>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</si>
  <si>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</si>
  <si>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</si>
  <si>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</si>
  <si>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</si>
  <si>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</si>
  <si>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</si>
  <si>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</si>
  <si>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</si>
  <si>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</si>
  <si>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</si>
  <si>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</si>
  <si>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</si>
  <si>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</si>
  <si>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</si>
  <si>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</si>
  <si>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</si>
  <si>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</si>
  <si>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</si>
  <si>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</si>
  <si>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</si>
  <si>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</si>
  <si>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</si>
  <si>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</si>
  <si>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</si>
  <si>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</si>
  <si>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</si>
  <si>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</si>
  <si>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</si>
  <si>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</si>
  <si>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</si>
  <si>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</si>
  <si>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</si>
  <si>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</si>
  <si>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</si>
  <si>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</si>
  <si>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</si>
  <si>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</si>
  <si>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</si>
  <si>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</si>
  <si>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</si>
  <si>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</si>
  <si>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</si>
  <si>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</si>
  <si>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</si>
  <si>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</si>
  <si>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</si>
  <si>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</si>
  <si>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</si>
  <si>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</si>
  <si>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</si>
  <si>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</si>
  <si>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</si>
  <si>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</si>
  <si>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</si>
  <si>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</si>
  <si>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</si>
  <si>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</si>
  <si>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</si>
  <si>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</si>
  <si>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</si>
  <si>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</si>
  <si>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</si>
  <si>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</si>
  <si>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</si>
  <si>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</si>
  <si>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</si>
  <si>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</si>
  <si>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</si>
  <si>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</si>
  <si>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</si>
  <si>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</si>
  <si>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</si>
  <si>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</si>
  <si>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</si>
  <si>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</si>
  <si>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</si>
  <si>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</si>
  <si>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</si>
  <si>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</si>
  <si>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</si>
  <si>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</si>
  <si>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</si>
  <si>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</si>
  <si>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</si>
  <si>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</si>
  <si>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</si>
  <si>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</si>
  <si>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</si>
  <si>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</si>
  <si>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</si>
  <si>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</si>
  <si>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</si>
  <si>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</si>
  <si>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</si>
  <si>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</si>
  <si>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</si>
  <si>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</si>
  <si>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</si>
  <si>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</si>
  <si>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</si>
  <si>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</si>
  <si>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</si>
  <si>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</si>
  <si>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</si>
  <si>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</si>
  <si>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</si>
  <si>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</si>
  <si>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</si>
  <si>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</si>
  <si>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</si>
  <si>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</si>
  <si>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</si>
  <si>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</si>
  <si>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</si>
  <si>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</si>
  <si>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</si>
  <si>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</si>
  <si>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</si>
  <si>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</si>
  <si>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</si>
  <si>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</si>
  <si>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宮城県加美町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</si>
  <si>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</si>
  <si>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</si>
  <si>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</si>
  <si>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</si>
  <si>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</si>
  <si>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</si>
  <si>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</si>
  <si>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</si>
  <si>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</si>
  <si>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</si>
  <si>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</si>
  <si>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</si>
  <si>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</si>
  <si>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</si>
  <si>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</si>
  <si>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</si>
  <si>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</si>
  <si>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</si>
  <si>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</si>
  <si>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</si>
  <si>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加美郡介護認定審査会特別会計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</si>
  <si>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</si>
  <si>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</si>
  <si>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</si>
  <si>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</si>
  <si>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</si>
  <si>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</si>
  <si>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</si>
  <si>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</si>
  <si>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</si>
  <si>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</si>
  <si>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</si>
  <si>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</si>
  <si>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</si>
  <si>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</si>
  <si>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</si>
  <si>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</si>
  <si>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介護保険特別会計</t>
    <phoneticPr fontId="5"/>
  </si>
  <si>
    <t>介護サービス事業特別会計</t>
    <phoneticPr fontId="5"/>
  </si>
  <si>
    <t>町営駐車場事業特別会計</t>
    <phoneticPr fontId="5"/>
  </si>
  <si>
    <t>水道事業会計</t>
    <phoneticPr fontId="5"/>
  </si>
  <si>
    <t>法適用企業</t>
    <phoneticPr fontId="5"/>
  </si>
  <si>
    <t>下水道事業特別会計</t>
    <phoneticPr fontId="5"/>
  </si>
  <si>
    <t>法非適用企業</t>
    <phoneticPr fontId="5"/>
  </si>
  <si>
    <t>浄化槽事業特別会計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</si>
  <si>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</si>
  <si>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</si>
  <si>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</si>
  <si>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</si>
  <si>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</si>
  <si>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</si>
  <si>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</si>
  <si>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</si>
  <si>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</si>
  <si>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</si>
  <si>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</si>
  <si>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</si>
  <si>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</si>
  <si>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</si>
  <si>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</si>
  <si>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</si>
  <si>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</si>
  <si>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</si>
  <si>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</si>
  <si>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</si>
  <si>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</si>
  <si>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</si>
  <si>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</si>
  <si>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</si>
  <si>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</si>
  <si>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</si>
  <si>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</si>
  <si>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</si>
  <si>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</si>
  <si>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</si>
  <si>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</si>
  <si>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</si>
  <si>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</si>
  <si>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</si>
  <si>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</si>
  <si>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</si>
  <si>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</si>
  <si>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</si>
  <si>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</si>
  <si>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</si>
  <si>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</si>
  <si>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</si>
  <si>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</si>
  <si>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</si>
  <si>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</si>
  <si>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</si>
  <si>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</si>
  <si>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</si>
  <si>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</si>
  <si>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</si>
  <si>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</si>
  <si>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</si>
  <si>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</si>
  <si>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</si>
  <si>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</si>
  <si>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</si>
  <si>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浄化槽事業特別会計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</si>
  <si>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</si>
  <si>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</si>
  <si>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</si>
  <si>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</si>
  <si>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</si>
  <si>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</si>
  <si>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</si>
  <si>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</si>
  <si>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</si>
  <si>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</si>
  <si>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</si>
  <si>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</si>
  <si>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</si>
  <si>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</si>
  <si>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</si>
  <si>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</si>
  <si>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</si>
  <si>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</si>
  <si>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</si>
  <si>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</si>
  <si>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</si>
  <si>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</si>
  <si>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</si>
  <si>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</si>
  <si>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</si>
  <si>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</si>
  <si>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</si>
  <si>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</si>
  <si>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</si>
  <si>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</si>
  <si>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</si>
  <si>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</si>
  <si>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</si>
  <si>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</si>
  <si>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</si>
  <si>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</si>
  <si>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</si>
  <si>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</si>
  <si>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</si>
  <si>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</si>
  <si>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</si>
  <si>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</si>
  <si>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</si>
  <si>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</si>
  <si>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</si>
  <si>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</si>
  <si>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</si>
  <si>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</si>
  <si>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</si>
  <si>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</si>
  <si>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</si>
  <si>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</si>
  <si>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</si>
  <si>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</si>
  <si>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</si>
  <si>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</si>
  <si>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</si>
  <si>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</si>
  <si>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</si>
  <si>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</si>
  <si>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</si>
  <si>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</si>
  <si>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</si>
  <si>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</si>
  <si>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</si>
  <si>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</si>
  <si>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</si>
  <si>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</si>
  <si>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</si>
  <si>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</si>
  <si>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</si>
  <si>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</si>
  <si>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</si>
  <si>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</si>
  <si>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</si>
  <si>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</si>
  <si>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</si>
  <si>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</si>
  <si>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</si>
  <si>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</si>
  <si>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</si>
  <si>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</si>
  <si>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</si>
  <si>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</si>
  <si>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</si>
  <si>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</si>
  <si>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</si>
  <si>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</si>
  <si>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0.97</t>
  </si>
  <si>
    <t>▲ 5.57</t>
  </si>
  <si>
    <t>▲ 9.70</t>
  </si>
  <si>
    <t>▲ 9.29</t>
  </si>
  <si>
    <t>水道事業会計</t>
  </si>
  <si>
    <t>一般会計</t>
  </si>
  <si>
    <t>国民健康保険事業特別会計</t>
  </si>
  <si>
    <t>介護保険特別会計</t>
  </si>
  <si>
    <t>下水道事業特別会計</t>
  </si>
  <si>
    <t>後期高齢者医療特別会計</t>
  </si>
  <si>
    <t>浄化槽事業特別会計</t>
  </si>
  <si>
    <t>介護サービス事業特別会計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</si>
  <si>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</si>
  <si>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</si>
  <si>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</si>
  <si>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</si>
  <si>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</si>
  <si>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</si>
  <si>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</si>
  <si>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</si>
  <si>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</si>
  <si>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</si>
  <si>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</si>
  <si>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加美郡土地開発公社</t>
    <rPh sb="0" eb="3">
      <t>カミグン</t>
    </rPh>
    <rPh sb="3" eb="5">
      <t>トチ</t>
    </rPh>
    <rPh sb="5" eb="7">
      <t>カイハツ</t>
    </rPh>
    <rPh sb="7" eb="9">
      <t>コウシャ</t>
    </rPh>
    <phoneticPr fontId="2"/>
  </si>
  <si>
    <t>加美町畜産公社</t>
    <rPh sb="0" eb="3">
      <t>カミマチ</t>
    </rPh>
    <rPh sb="3" eb="5">
      <t>チクサン</t>
    </rPh>
    <rPh sb="5" eb="7">
      <t>コウシャ</t>
    </rPh>
    <phoneticPr fontId="2"/>
  </si>
  <si>
    <t>加美町振興公社</t>
    <rPh sb="0" eb="3">
      <t>カミマチ</t>
    </rPh>
    <rPh sb="3" eb="5">
      <t>シンコウ</t>
    </rPh>
    <rPh sb="5" eb="7">
      <t>コウシャ</t>
    </rPh>
    <phoneticPr fontId="2"/>
  </si>
  <si>
    <t>かみでん里山公社</t>
    <rPh sb="4" eb="6">
      <t>サトヤマ</t>
    </rPh>
    <rPh sb="6" eb="8">
      <t>コウシャ</t>
    </rPh>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</si>
  <si>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</si>
  <si>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宮城県市町村非常勤消防団員補償報償組合</t>
    <rPh sb="0" eb="3">
      <t>ミヤギケン</t>
    </rPh>
    <rPh sb="3" eb="6">
      <t>シチョウソン</t>
    </rPh>
    <rPh sb="6" eb="9">
      <t>ヒジョウキン</t>
    </rPh>
    <rPh sb="9" eb="11">
      <t>ショウボウ</t>
    </rPh>
    <rPh sb="11" eb="12">
      <t>ダン</t>
    </rPh>
    <rPh sb="12" eb="13">
      <t>イン</t>
    </rPh>
    <rPh sb="13" eb="15">
      <t>ホショウ</t>
    </rPh>
    <rPh sb="15" eb="17">
      <t>ホウショウ</t>
    </rPh>
    <rPh sb="17" eb="19">
      <t>クミアイ</t>
    </rPh>
    <phoneticPr fontId="2"/>
  </si>
  <si>
    <t>大崎地域広域行政事務組合</t>
    <rPh sb="0" eb="2">
      <t>オオサキ</t>
    </rPh>
    <rPh sb="2" eb="4">
      <t>チイキ</t>
    </rPh>
    <rPh sb="4" eb="6">
      <t>コウイキ</t>
    </rPh>
    <rPh sb="6" eb="8">
      <t>ギョウセイ</t>
    </rPh>
    <rPh sb="8" eb="10">
      <t>ジム</t>
    </rPh>
    <rPh sb="10" eb="12">
      <t>クミアイ</t>
    </rPh>
    <phoneticPr fontId="2"/>
  </si>
  <si>
    <t>宮城県市町村自治振興センター</t>
    <rPh sb="0" eb="3">
      <t>ミヤギケン</t>
    </rPh>
    <rPh sb="3" eb="6">
      <t>シチョウソン</t>
    </rPh>
    <rPh sb="6" eb="8">
      <t>ジチ</t>
    </rPh>
    <rPh sb="8" eb="10">
      <t>シンコウ</t>
    </rPh>
    <phoneticPr fontId="2"/>
  </si>
  <si>
    <t>加美郡保健医療福祉行政事務組合</t>
    <rPh sb="0" eb="3">
      <t>カミグン</t>
    </rPh>
    <rPh sb="3" eb="5">
      <t>ホケン</t>
    </rPh>
    <rPh sb="5" eb="7">
      <t>イリョウ</t>
    </rPh>
    <rPh sb="7" eb="15">
      <t>フクシギョウセイジムクミアイ</t>
    </rPh>
    <phoneticPr fontId="2"/>
  </si>
  <si>
    <t>加美郡保健医療福祉行政事務組合：病院会計</t>
    <rPh sb="0" eb="3">
      <t>カミグン</t>
    </rPh>
    <rPh sb="3" eb="5">
      <t>ホケン</t>
    </rPh>
    <rPh sb="5" eb="7">
      <t>イリョウ</t>
    </rPh>
    <rPh sb="7" eb="15">
      <t>フクシギョウセイジムクミアイ</t>
    </rPh>
    <rPh sb="16" eb="18">
      <t>ビョウイン</t>
    </rPh>
    <rPh sb="18" eb="20">
      <t>カイケイ</t>
    </rPh>
    <phoneticPr fontId="2"/>
  </si>
  <si>
    <t>加美郡保健医療福祉行政事務組合：介護事業会計</t>
    <rPh sb="0" eb="3">
      <t>カミグン</t>
    </rPh>
    <rPh sb="3" eb="5">
      <t>ホケン</t>
    </rPh>
    <rPh sb="5" eb="7">
      <t>イリョウ</t>
    </rPh>
    <rPh sb="7" eb="15">
      <t>フクシギョウセイジムクミアイ</t>
    </rPh>
    <rPh sb="16" eb="18">
      <t>カイゴ</t>
    </rPh>
    <rPh sb="18" eb="20">
      <t>ジギョウ</t>
    </rPh>
    <rPh sb="20" eb="22">
      <t>カイケイ</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</si>
  <si>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</si>
  <si>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</si>
  <si>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t>
    <phoneticPr fontId="2"/>
  </si>
  <si>
    <t>-</t>
    <phoneticPr fontId="2"/>
  </si>
  <si>
    <t>-</t>
    <phoneticPr fontId="2"/>
  </si>
  <si>
    <t>-</t>
    <phoneticPr fontId="2"/>
  </si>
  <si>
    <t>合併振興基金</t>
    <rPh sb="0" eb="2">
      <t>ガッペイ</t>
    </rPh>
    <rPh sb="2" eb="4">
      <t>シンコウ</t>
    </rPh>
    <rPh sb="4" eb="6">
      <t>キキン</t>
    </rPh>
    <phoneticPr fontId="31"/>
  </si>
  <si>
    <t>庁舎整備基金</t>
    <rPh sb="0" eb="2">
      <t>チョウシャ</t>
    </rPh>
    <rPh sb="2" eb="4">
      <t>セイビ</t>
    </rPh>
    <rPh sb="4" eb="6">
      <t>キキン</t>
    </rPh>
    <phoneticPr fontId="31"/>
  </si>
  <si>
    <t>交流資源利活用推進基金</t>
    <rPh sb="0" eb="2">
      <t>コウリュウ</t>
    </rPh>
    <rPh sb="2" eb="4">
      <t>シゲン</t>
    </rPh>
    <rPh sb="4" eb="7">
      <t>リカツヨウ</t>
    </rPh>
    <rPh sb="7" eb="9">
      <t>スイシン</t>
    </rPh>
    <rPh sb="9" eb="11">
      <t>キキン</t>
    </rPh>
    <phoneticPr fontId="31"/>
  </si>
  <si>
    <t>文化振興基金</t>
    <rPh sb="0" eb="2">
      <t>ブンカ</t>
    </rPh>
    <rPh sb="2" eb="4">
      <t>シンコウ</t>
    </rPh>
    <rPh sb="4" eb="6">
      <t>キキン</t>
    </rPh>
    <phoneticPr fontId="31"/>
  </si>
  <si>
    <t>社会福祉基金</t>
    <rPh sb="0" eb="2">
      <t>シャカイ</t>
    </rPh>
    <rPh sb="2" eb="4">
      <t>フクシ</t>
    </rPh>
    <rPh sb="4" eb="6">
      <t>キキン</t>
    </rPh>
    <phoneticPr fontId="31"/>
  </si>
  <si>
    <t>-</t>
    <phoneticPr fontId="2"/>
  </si>
  <si>
    <t>-</t>
    <phoneticPr fontId="2"/>
  </si>
  <si>
    <t>-</t>
    <phoneticPr fontId="2"/>
  </si>
  <si>
    <t>▲55</t>
    <phoneticPr fontId="2"/>
  </si>
  <si>
    <t>▲0</t>
    <phoneticPr fontId="2"/>
  </si>
  <si>
    <t>▲18</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</si>
  <si>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</si>
  <si>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</si>
  <si>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</si>
  <si>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</si>
  <si>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</si>
  <si>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</si>
  <si>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</si>
  <si>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</si>
  <si>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</si>
  <si>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</si>
  <si>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</si>
  <si>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類似団体平均と比べ高い水準にあるが、地方債の新規発行を抑制することで地方債現在高が減少してきたため減少傾向にある。一方、有形固定資産減価償却率は類似団体平均を下回っている。比率に影響が大きい施設としては、公共施設の全延床面積の約３割を占める学校施設の有形固定資産減価償却率が全国平均や県内平均と比較しても若干上回る水準（H29年度64.5％、全国平均63.1％、県内平均62.4％）にあり、老朽化した施設の計画更新が課題となっている。今後、施設ごとの個別計画を策定し、施設の長寿命化・施設配置の最適化、維持管理コストの削減に努める。</t>
    <rPh sb="87" eb="88">
      <t>シタ</t>
    </rPh>
    <phoneticPr fontId="5"/>
  </si>
  <si>
    <t>　ストック指標と位置付けられる将来負担比率については、類似団体平均を上回っているもののH30年度数値は前年度比2.0ポイント減少した。その要因としては、H19年度以降継続的に取り組んでいる地方債発行額抑制により、将来負担額が前年度比9億9,627万円減少していることが影響している。また、実質公債費比率についても減少傾向にあり、類似団体平均まで近づいているが、H30年度数値は前年度比で0.2ポイント上昇している。その要因は、分子となる元利償還金については減少傾向にあるが、分母となる標準財政規模について、普通交付税が一本算定への移行期にあること（H30年度は段階的縮減の最終年度９割縮減）などが影響し、前年度比１億8,313万円減少しているため上昇に転じた。今後も、地方債の発行額抑制を着実に実行し健全な財政運営に努める。</t>
    <rPh sb="83" eb="86">
      <t>ケイゾクテキ</t>
    </rPh>
    <rPh sb="242" eb="244">
      <t>ヒョウジュン</t>
    </rPh>
    <rPh sb="244" eb="246">
      <t>ザイセイ</t>
    </rPh>
    <rPh sb="246" eb="248">
      <t>キボ</t>
    </rPh>
    <rPh sb="321" eb="323">
      <t>エイキョウ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</si>
</sst>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59668</c:v>
                </c:pt>
                <c:pt idx="1">
                  <c:v>56894</c:v>
                </c:pt>
                <c:pt idx="2">
                  <c:v>57122</c:v>
                </c:pt>
                <c:pt idx="3">
                  <c:v>53655</c:v>
                </c:pt>
                <c:pt idx="4">
                  <c:v>53869</c:v>
                </c:pt>
              </c:numCache>
            </c:numRef>
          </c:val>
          <c:smooth val="0"/>
          <c:extLst>
            <c:ext xmlns:c16="http://schemas.microsoft.com/office/drawing/2014/chart" uri="{C3380CC4-5D6E-409C-BE32-E72D297353CC}">
              <c16:uniqueId val="{00000000-83BA-4F44-AB0D-95C250D0F64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78492</c:v>
                </c:pt>
                <c:pt idx="1">
                  <c:v>70980</c:v>
                </c:pt>
                <c:pt idx="2">
                  <c:v>59581</c:v>
                </c:pt>
                <c:pt idx="3">
                  <c:v>59548</c:v>
                </c:pt>
                <c:pt idx="4">
                  <c:v>51423</c:v>
                </c:pt>
              </c:numCache>
            </c:numRef>
          </c:val>
          <c:smooth val="0"/>
          <c:extLst>
            <c:ext xmlns:c16="http://schemas.microsoft.com/office/drawing/2014/chart" uri="{C3380CC4-5D6E-409C-BE32-E72D297353CC}">
              <c16:uniqueId val="{00000001-83BA-4F44-AB0D-95C250D0F64D}"/>
            </c:ext>
          </c:extLst>
        </c:ser>
        <c:dLbls>
          <c:showLegendKey val="0"/>
          <c:showVal val="0"/>
          <c:showCatName val="0"/>
          <c:showSerName val="0"/>
          <c:showPercent val="0"/>
          <c:showBubbleSize val="0"/>
        </c:dLbls>
        <c:marker val="1"/>
        <c:smooth val="0"/>
        <c:axId val="245969088"/>
        <c:axId val="332843512"/>
      </c:lineChart>
      <c:catAx>
        <c:axId val="2459690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2843512"/>
        <c:crosses val="autoZero"/>
        <c:auto val="1"/>
        <c:lblAlgn val="ctr"/>
        <c:lblOffset val="100"/>
        <c:tickLblSkip val="1"/>
        <c:tickMarkSkip val="1"/>
        <c:noMultiLvlLbl val="0"/>
      </c:catAx>
      <c:valAx>
        <c:axId val="33284351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59690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8.34</c:v>
                </c:pt>
                <c:pt idx="1">
                  <c:v>10.31</c:v>
                </c:pt>
                <c:pt idx="2">
                  <c:v>10.199999999999999</c:v>
                </c:pt>
                <c:pt idx="3">
                  <c:v>7.41</c:v>
                </c:pt>
                <c:pt idx="4">
                  <c:v>6.09</c:v>
                </c:pt>
              </c:numCache>
            </c:numRef>
          </c:val>
          <c:extLst>
            <c:ext xmlns:c16="http://schemas.microsoft.com/office/drawing/2014/chart" uri="{C3380CC4-5D6E-409C-BE32-E72D297353CC}">
              <c16:uniqueId val="{00000000-CC9C-45B4-8257-C3D304412E7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29.35</c:v>
                </c:pt>
                <c:pt idx="1">
                  <c:v>31.69</c:v>
                </c:pt>
                <c:pt idx="2">
                  <c:v>33.54</c:v>
                </c:pt>
                <c:pt idx="3">
                  <c:v>33.04</c:v>
                </c:pt>
                <c:pt idx="4">
                  <c:v>29.77</c:v>
                </c:pt>
              </c:numCache>
            </c:numRef>
          </c:val>
          <c:extLst>
            <c:ext xmlns:c16="http://schemas.microsoft.com/office/drawing/2014/chart" uri="{C3380CC4-5D6E-409C-BE32-E72D297353CC}">
              <c16:uniqueId val="{00000001-CC9C-45B4-8257-C3D304412E76}"/>
            </c:ext>
          </c:extLst>
        </c:ser>
        <c:dLbls>
          <c:showLegendKey val="0"/>
          <c:showVal val="0"/>
          <c:showCatName val="0"/>
          <c:showSerName val="0"/>
          <c:showPercent val="0"/>
          <c:showBubbleSize val="0"/>
        </c:dLbls>
        <c:gapWidth val="250"/>
        <c:overlap val="100"/>
        <c:axId val="332841160"/>
        <c:axId val="3328442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0.36</c:v>
                </c:pt>
                <c:pt idx="1">
                  <c:v>-0.97</c:v>
                </c:pt>
                <c:pt idx="2">
                  <c:v>-5.57</c:v>
                </c:pt>
                <c:pt idx="3">
                  <c:v>-9.6999999999999993</c:v>
                </c:pt>
                <c:pt idx="4">
                  <c:v>-9.2899999999999991</c:v>
                </c:pt>
              </c:numCache>
            </c:numRef>
          </c:val>
          <c:smooth val="0"/>
          <c:extLst>
            <c:ext xmlns:c16="http://schemas.microsoft.com/office/drawing/2014/chart" uri="{C3380CC4-5D6E-409C-BE32-E72D297353CC}">
              <c16:uniqueId val="{00000002-CC9C-45B4-8257-C3D304412E76}"/>
            </c:ext>
          </c:extLst>
        </c:ser>
        <c:dLbls>
          <c:showLegendKey val="0"/>
          <c:showVal val="0"/>
          <c:showCatName val="0"/>
          <c:showSerName val="0"/>
          <c:showPercent val="0"/>
          <c:showBubbleSize val="0"/>
        </c:dLbls>
        <c:marker val="1"/>
        <c:smooth val="0"/>
        <c:axId val="332841160"/>
        <c:axId val="332844296"/>
      </c:lineChart>
      <c:catAx>
        <c:axId val="332841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2844296"/>
        <c:crosses val="autoZero"/>
        <c:auto val="1"/>
        <c:lblAlgn val="ctr"/>
        <c:lblOffset val="100"/>
        <c:tickLblSkip val="1"/>
        <c:tickMarkSkip val="1"/>
        <c:noMultiLvlLbl val="0"/>
      </c:catAx>
      <c:valAx>
        <c:axId val="332844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2841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0.05</c:v>
                </c:pt>
                <c:pt idx="2">
                  <c:v>#N/A</c:v>
                </c:pt>
                <c:pt idx="3">
                  <c:v>0.06</c:v>
                </c:pt>
                <c:pt idx="4">
                  <c:v>#N/A</c:v>
                </c:pt>
                <c:pt idx="5">
                  <c:v>0.05</c:v>
                </c:pt>
                <c:pt idx="6">
                  <c:v>#N/A</c:v>
                </c:pt>
                <c:pt idx="7">
                  <c:v>0.04</c:v>
                </c:pt>
                <c:pt idx="8">
                  <c:v>#N/A</c:v>
                </c:pt>
                <c:pt idx="9">
                  <c:v>0.04</c:v>
                </c:pt>
              </c:numCache>
            </c:numRef>
          </c:val>
          <c:extLst>
            <c:ext xmlns:c16="http://schemas.microsoft.com/office/drawing/2014/chart" uri="{C3380CC4-5D6E-409C-BE32-E72D297353CC}">
              <c16:uniqueId val="{00000000-F2B5-4339-B619-7803828C229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2B5-4339-B619-7803828C2292}"/>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2-F2B5-4339-B619-7803828C2292}"/>
            </c:ext>
          </c:extLst>
        </c:ser>
        <c:ser>
          <c:idx val="3"/>
          <c:order val="3"/>
          <c:tx>
            <c:strRef>
              <c:f>データシート!$A$30</c:f>
              <c:strCache>
                <c:ptCount val="1"/>
                <c:pt idx="0">
                  <c:v>浄化槽事業特別会計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0.06</c:v>
                </c:pt>
                <c:pt idx="2">
                  <c:v>#N/A</c:v>
                </c:pt>
                <c:pt idx="3">
                  <c:v>7.0000000000000007E-2</c:v>
                </c:pt>
                <c:pt idx="4">
                  <c:v>#N/A</c:v>
                </c:pt>
                <c:pt idx="5">
                  <c:v>0.12</c:v>
                </c:pt>
                <c:pt idx="6">
                  <c:v>#N/A</c:v>
                </c:pt>
                <c:pt idx="7">
                  <c:v>0.05</c:v>
                </c:pt>
                <c:pt idx="8">
                  <c:v>#N/A</c:v>
                </c:pt>
                <c:pt idx="9">
                  <c:v>0.05</c:v>
                </c:pt>
              </c:numCache>
            </c:numRef>
          </c:val>
          <c:extLst>
            <c:ext xmlns:c16="http://schemas.microsoft.com/office/drawing/2014/chart" uri="{C3380CC4-5D6E-409C-BE32-E72D297353CC}">
              <c16:uniqueId val="{00000003-F2B5-4339-B619-7803828C229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0.03</c:v>
                </c:pt>
                <c:pt idx="2">
                  <c:v>#N/A</c:v>
                </c:pt>
                <c:pt idx="3">
                  <c:v>0.04</c:v>
                </c:pt>
                <c:pt idx="4">
                  <c:v>#N/A</c:v>
                </c:pt>
                <c:pt idx="5">
                  <c:v>0.05</c:v>
                </c:pt>
                <c:pt idx="6">
                  <c:v>#N/A</c:v>
                </c:pt>
                <c:pt idx="7">
                  <c:v>0.02</c:v>
                </c:pt>
                <c:pt idx="8">
                  <c:v>#N/A</c:v>
                </c:pt>
                <c:pt idx="9">
                  <c:v>0.11</c:v>
                </c:pt>
              </c:numCache>
            </c:numRef>
          </c:val>
          <c:extLst>
            <c:ext xmlns:c16="http://schemas.microsoft.com/office/drawing/2014/chart" uri="{C3380CC4-5D6E-409C-BE32-E72D297353CC}">
              <c16:uniqueId val="{00000004-F2B5-4339-B619-7803828C2292}"/>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0.32</c:v>
                </c:pt>
                <c:pt idx="2">
                  <c:v>#N/A</c:v>
                </c:pt>
                <c:pt idx="3">
                  <c:v>0.22</c:v>
                </c:pt>
                <c:pt idx="4">
                  <c:v>#N/A</c:v>
                </c:pt>
                <c:pt idx="5">
                  <c:v>0.44</c:v>
                </c:pt>
                <c:pt idx="6">
                  <c:v>#N/A</c:v>
                </c:pt>
                <c:pt idx="7">
                  <c:v>0.33</c:v>
                </c:pt>
                <c:pt idx="8">
                  <c:v>#N/A</c:v>
                </c:pt>
                <c:pt idx="9">
                  <c:v>0.38</c:v>
                </c:pt>
              </c:numCache>
            </c:numRef>
          </c:val>
          <c:extLst>
            <c:ext xmlns:c16="http://schemas.microsoft.com/office/drawing/2014/chart" uri="{C3380CC4-5D6E-409C-BE32-E72D297353CC}">
              <c16:uniqueId val="{00000005-F2B5-4339-B619-7803828C229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0.65</c:v>
                </c:pt>
                <c:pt idx="2">
                  <c:v>#N/A</c:v>
                </c:pt>
                <c:pt idx="3">
                  <c:v>0.61</c:v>
                </c:pt>
                <c:pt idx="4">
                  <c:v>#N/A</c:v>
                </c:pt>
                <c:pt idx="5">
                  <c:v>1.0900000000000001</c:v>
                </c:pt>
                <c:pt idx="6">
                  <c:v>#N/A</c:v>
                </c:pt>
                <c:pt idx="7">
                  <c:v>0.94</c:v>
                </c:pt>
                <c:pt idx="8">
                  <c:v>#N/A</c:v>
                </c:pt>
                <c:pt idx="9">
                  <c:v>1.18</c:v>
                </c:pt>
              </c:numCache>
            </c:numRef>
          </c:val>
          <c:extLst>
            <c:ext xmlns:c16="http://schemas.microsoft.com/office/drawing/2014/chart" uri="{C3380CC4-5D6E-409C-BE32-E72D297353CC}">
              <c16:uniqueId val="{00000006-F2B5-4339-B619-7803828C2292}"/>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1.67</c:v>
                </c:pt>
                <c:pt idx="2">
                  <c:v>#N/A</c:v>
                </c:pt>
                <c:pt idx="3">
                  <c:v>2.17</c:v>
                </c:pt>
                <c:pt idx="4">
                  <c:v>#N/A</c:v>
                </c:pt>
                <c:pt idx="5">
                  <c:v>1.56</c:v>
                </c:pt>
                <c:pt idx="6">
                  <c:v>#N/A</c:v>
                </c:pt>
                <c:pt idx="7">
                  <c:v>1.75</c:v>
                </c:pt>
                <c:pt idx="8">
                  <c:v>#N/A</c:v>
                </c:pt>
                <c:pt idx="9">
                  <c:v>1.45</c:v>
                </c:pt>
              </c:numCache>
            </c:numRef>
          </c:val>
          <c:extLst>
            <c:ext xmlns:c16="http://schemas.microsoft.com/office/drawing/2014/chart" uri="{C3380CC4-5D6E-409C-BE32-E72D297353CC}">
              <c16:uniqueId val="{00000007-F2B5-4339-B619-7803828C229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8.2899999999999991</c:v>
                </c:pt>
                <c:pt idx="2">
                  <c:v>#N/A</c:v>
                </c:pt>
                <c:pt idx="3">
                  <c:v>10.25</c:v>
                </c:pt>
                <c:pt idx="4">
                  <c:v>#N/A</c:v>
                </c:pt>
                <c:pt idx="5">
                  <c:v>10.15</c:v>
                </c:pt>
                <c:pt idx="6">
                  <c:v>#N/A</c:v>
                </c:pt>
                <c:pt idx="7">
                  <c:v>7.38</c:v>
                </c:pt>
                <c:pt idx="8">
                  <c:v>#N/A</c:v>
                </c:pt>
                <c:pt idx="9">
                  <c:v>6.05</c:v>
                </c:pt>
              </c:numCache>
            </c:numRef>
          </c:val>
          <c:extLst>
            <c:ext xmlns:c16="http://schemas.microsoft.com/office/drawing/2014/chart" uri="{C3380CC4-5D6E-409C-BE32-E72D297353CC}">
              <c16:uniqueId val="{00000008-F2B5-4339-B619-7803828C229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8.09</c:v>
                </c:pt>
                <c:pt idx="2">
                  <c:v>#N/A</c:v>
                </c:pt>
                <c:pt idx="3">
                  <c:v>7.67</c:v>
                </c:pt>
                <c:pt idx="4">
                  <c:v>#N/A</c:v>
                </c:pt>
                <c:pt idx="5">
                  <c:v>7.63</c:v>
                </c:pt>
                <c:pt idx="6">
                  <c:v>#N/A</c:v>
                </c:pt>
                <c:pt idx="7">
                  <c:v>7.39</c:v>
                </c:pt>
                <c:pt idx="8">
                  <c:v>#N/A</c:v>
                </c:pt>
                <c:pt idx="9">
                  <c:v>7.49</c:v>
                </c:pt>
              </c:numCache>
            </c:numRef>
          </c:val>
          <c:extLst>
            <c:ext xmlns:c16="http://schemas.microsoft.com/office/drawing/2014/chart" uri="{C3380CC4-5D6E-409C-BE32-E72D297353CC}">
              <c16:uniqueId val="{00000009-F2B5-4339-B619-7803828C2292}"/>
            </c:ext>
          </c:extLst>
        </c:ser>
        <c:dLbls>
          <c:showLegendKey val="0"/>
          <c:showVal val="0"/>
          <c:showCatName val="0"/>
          <c:showSerName val="0"/>
          <c:showPercent val="0"/>
          <c:showBubbleSize val="0"/>
        </c:dLbls>
        <c:gapWidth val="150"/>
        <c:overlap val="100"/>
        <c:axId val="332842336"/>
        <c:axId val="332839592"/>
      </c:barChart>
      <c:catAx>
        <c:axId val="332842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2839592"/>
        <c:crosses val="autoZero"/>
        <c:auto val="1"/>
        <c:lblAlgn val="ctr"/>
        <c:lblOffset val="100"/>
        <c:tickLblSkip val="1"/>
        <c:tickMarkSkip val="1"/>
        <c:noMultiLvlLbl val="0"/>
      </c:catAx>
      <c:valAx>
        <c:axId val="332839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28423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2265</c:v>
                </c:pt>
                <c:pt idx="5">
                  <c:v>2077</c:v>
                </c:pt>
                <c:pt idx="8">
                  <c:v>1898</c:v>
                </c:pt>
                <c:pt idx="11">
                  <c:v>1818</c:v>
                </c:pt>
                <c:pt idx="14">
                  <c:v>1717</c:v>
                </c:pt>
              </c:numCache>
            </c:numRef>
          </c:val>
          <c:extLst>
            <c:ext xmlns:c16="http://schemas.microsoft.com/office/drawing/2014/chart" uri="{C3380CC4-5D6E-409C-BE32-E72D297353CC}">
              <c16:uniqueId val="{00000000-E9FA-4546-BFD2-55A130747E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9FA-4546-BFD2-55A130747E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11</c:v>
                </c:pt>
                <c:pt idx="3">
                  <c:v>11</c:v>
                </c:pt>
                <c:pt idx="6">
                  <c:v>11</c:v>
                </c:pt>
                <c:pt idx="9">
                  <c:v>11</c:v>
                </c:pt>
                <c:pt idx="12">
                  <c:v>11</c:v>
                </c:pt>
              </c:numCache>
            </c:numRef>
          </c:val>
          <c:extLst>
            <c:ext xmlns:c16="http://schemas.microsoft.com/office/drawing/2014/chart" uri="{C3380CC4-5D6E-409C-BE32-E72D297353CC}">
              <c16:uniqueId val="{00000002-E9FA-4546-BFD2-55A130747E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250</c:v>
                </c:pt>
                <c:pt idx="3">
                  <c:v>257</c:v>
                </c:pt>
                <c:pt idx="6">
                  <c:v>249</c:v>
                </c:pt>
                <c:pt idx="9">
                  <c:v>189</c:v>
                </c:pt>
                <c:pt idx="12">
                  <c:v>165</c:v>
                </c:pt>
              </c:numCache>
            </c:numRef>
          </c:val>
          <c:extLst>
            <c:ext xmlns:c16="http://schemas.microsoft.com/office/drawing/2014/chart" uri="{C3380CC4-5D6E-409C-BE32-E72D297353CC}">
              <c16:uniqueId val="{00000003-E9FA-4546-BFD2-55A130747E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480</c:v>
                </c:pt>
                <c:pt idx="3">
                  <c:v>474</c:v>
                </c:pt>
                <c:pt idx="6">
                  <c:v>447</c:v>
                </c:pt>
                <c:pt idx="9">
                  <c:v>470</c:v>
                </c:pt>
                <c:pt idx="12">
                  <c:v>457</c:v>
                </c:pt>
              </c:numCache>
            </c:numRef>
          </c:val>
          <c:extLst>
            <c:ext xmlns:c16="http://schemas.microsoft.com/office/drawing/2014/chart" uri="{C3380CC4-5D6E-409C-BE32-E72D297353CC}">
              <c16:uniqueId val="{00000004-E9FA-4546-BFD2-55A130747E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9FA-4546-BFD2-55A130747E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9FA-4546-BFD2-55A130747E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2104</c:v>
                </c:pt>
                <c:pt idx="3">
                  <c:v>1936</c:v>
                </c:pt>
                <c:pt idx="6">
                  <c:v>1738</c:v>
                </c:pt>
                <c:pt idx="9">
                  <c:v>1708</c:v>
                </c:pt>
                <c:pt idx="12">
                  <c:v>1689</c:v>
                </c:pt>
              </c:numCache>
            </c:numRef>
          </c:val>
          <c:extLst>
            <c:ext xmlns:c16="http://schemas.microsoft.com/office/drawing/2014/chart" uri="{C3380CC4-5D6E-409C-BE32-E72D297353CC}">
              <c16:uniqueId val="{00000007-E9FA-4546-BFD2-55A130747E6E}"/>
            </c:ext>
          </c:extLst>
        </c:ser>
        <c:dLbls>
          <c:showLegendKey val="0"/>
          <c:showVal val="0"/>
          <c:showCatName val="0"/>
          <c:showSerName val="0"/>
          <c:showPercent val="0"/>
          <c:showBubbleSize val="0"/>
        </c:dLbls>
        <c:gapWidth val="100"/>
        <c:overlap val="100"/>
        <c:axId val="332843904"/>
        <c:axId val="3328454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580</c:v>
                </c:pt>
                <c:pt idx="2">
                  <c:v>#N/A</c:v>
                </c:pt>
                <c:pt idx="3">
                  <c:v>#N/A</c:v>
                </c:pt>
                <c:pt idx="4">
                  <c:v>601</c:v>
                </c:pt>
                <c:pt idx="5">
                  <c:v>#N/A</c:v>
                </c:pt>
                <c:pt idx="6">
                  <c:v>#N/A</c:v>
                </c:pt>
                <c:pt idx="7">
                  <c:v>547</c:v>
                </c:pt>
                <c:pt idx="8">
                  <c:v>#N/A</c:v>
                </c:pt>
                <c:pt idx="9">
                  <c:v>#N/A</c:v>
                </c:pt>
                <c:pt idx="10">
                  <c:v>560</c:v>
                </c:pt>
                <c:pt idx="11">
                  <c:v>#N/A</c:v>
                </c:pt>
                <c:pt idx="12">
                  <c:v>#N/A</c:v>
                </c:pt>
                <c:pt idx="13">
                  <c:v>605</c:v>
                </c:pt>
                <c:pt idx="14">
                  <c:v>#N/A</c:v>
                </c:pt>
              </c:numCache>
            </c:numRef>
          </c:val>
          <c:smooth val="0"/>
          <c:extLst>
            <c:ext xmlns:c16="http://schemas.microsoft.com/office/drawing/2014/chart" uri="{C3380CC4-5D6E-409C-BE32-E72D297353CC}">
              <c16:uniqueId val="{00000008-E9FA-4546-BFD2-55A130747E6E}"/>
            </c:ext>
          </c:extLst>
        </c:ser>
        <c:dLbls>
          <c:showLegendKey val="0"/>
          <c:showVal val="0"/>
          <c:showCatName val="0"/>
          <c:showSerName val="0"/>
          <c:showPercent val="0"/>
          <c:showBubbleSize val="0"/>
        </c:dLbls>
        <c:marker val="1"/>
        <c:smooth val="0"/>
        <c:axId val="332843904"/>
        <c:axId val="332845472"/>
      </c:lineChart>
      <c:catAx>
        <c:axId val="332843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2845472"/>
        <c:crosses val="autoZero"/>
        <c:auto val="1"/>
        <c:lblAlgn val="ctr"/>
        <c:lblOffset val="100"/>
        <c:tickLblSkip val="1"/>
        <c:tickMarkSkip val="1"/>
        <c:noMultiLvlLbl val="0"/>
      </c:catAx>
      <c:valAx>
        <c:axId val="332845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2843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16729</c:v>
                </c:pt>
                <c:pt idx="5">
                  <c:v>15881</c:v>
                </c:pt>
                <c:pt idx="8">
                  <c:v>15302</c:v>
                </c:pt>
                <c:pt idx="11">
                  <c:v>14951</c:v>
                </c:pt>
                <c:pt idx="14">
                  <c:v>14562</c:v>
                </c:pt>
              </c:numCache>
            </c:numRef>
          </c:val>
          <c:extLst>
            <c:ext xmlns:c16="http://schemas.microsoft.com/office/drawing/2014/chart" uri="{C3380CC4-5D6E-409C-BE32-E72D297353CC}">
              <c16:uniqueId val="{00000000-71B7-4535-B77E-8274AAD9C56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581</c:v>
                </c:pt>
                <c:pt idx="5">
                  <c:v>522</c:v>
                </c:pt>
                <c:pt idx="8">
                  <c:v>449</c:v>
                </c:pt>
                <c:pt idx="11">
                  <c:v>481</c:v>
                </c:pt>
                <c:pt idx="14">
                  <c:v>469</c:v>
                </c:pt>
              </c:numCache>
            </c:numRef>
          </c:val>
          <c:extLst>
            <c:ext xmlns:c16="http://schemas.microsoft.com/office/drawing/2014/chart" uri="{C3380CC4-5D6E-409C-BE32-E72D297353CC}">
              <c16:uniqueId val="{00000001-71B7-4535-B77E-8274AAD9C56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5131</c:v>
                </c:pt>
                <c:pt idx="5">
                  <c:v>5597</c:v>
                </c:pt>
                <c:pt idx="8">
                  <c:v>5647</c:v>
                </c:pt>
                <c:pt idx="11">
                  <c:v>5589</c:v>
                </c:pt>
                <c:pt idx="14">
                  <c:v>5184</c:v>
                </c:pt>
              </c:numCache>
            </c:numRef>
          </c:val>
          <c:extLst>
            <c:ext xmlns:c16="http://schemas.microsoft.com/office/drawing/2014/chart" uri="{C3380CC4-5D6E-409C-BE32-E72D297353CC}">
              <c16:uniqueId val="{00000002-71B7-4535-B77E-8274AAD9C56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1B7-4535-B77E-8274AAD9C56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1B7-4535-B77E-8274AAD9C56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1B7-4535-B77E-8274AAD9C56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3020</c:v>
                </c:pt>
                <c:pt idx="3">
                  <c:v>2809</c:v>
                </c:pt>
                <c:pt idx="6">
                  <c:v>2821</c:v>
                </c:pt>
                <c:pt idx="9">
                  <c:v>2768</c:v>
                </c:pt>
                <c:pt idx="12">
                  <c:v>2604</c:v>
                </c:pt>
              </c:numCache>
            </c:numRef>
          </c:val>
          <c:extLst>
            <c:ext xmlns:c16="http://schemas.microsoft.com/office/drawing/2014/chart" uri="{C3380CC4-5D6E-409C-BE32-E72D297353CC}">
              <c16:uniqueId val="{00000006-71B7-4535-B77E-8274AAD9C56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2894</c:v>
                </c:pt>
                <c:pt idx="3">
                  <c:v>2651</c:v>
                </c:pt>
                <c:pt idx="6">
                  <c:v>2323</c:v>
                </c:pt>
                <c:pt idx="9">
                  <c:v>1884</c:v>
                </c:pt>
                <c:pt idx="12">
                  <c:v>1521</c:v>
                </c:pt>
              </c:numCache>
            </c:numRef>
          </c:val>
          <c:extLst>
            <c:ext xmlns:c16="http://schemas.microsoft.com/office/drawing/2014/chart" uri="{C3380CC4-5D6E-409C-BE32-E72D297353CC}">
              <c16:uniqueId val="{00000007-71B7-4535-B77E-8274AAD9C56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6322</c:v>
                </c:pt>
                <c:pt idx="3">
                  <c:v>6164</c:v>
                </c:pt>
                <c:pt idx="6">
                  <c:v>5905</c:v>
                </c:pt>
                <c:pt idx="9">
                  <c:v>5856</c:v>
                </c:pt>
                <c:pt idx="12">
                  <c:v>5689</c:v>
                </c:pt>
              </c:numCache>
            </c:numRef>
          </c:val>
          <c:extLst>
            <c:ext xmlns:c16="http://schemas.microsoft.com/office/drawing/2014/chart" uri="{C3380CC4-5D6E-409C-BE32-E72D297353CC}">
              <c16:uniqueId val="{00000008-71B7-4535-B77E-8274AAD9C56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112</c:v>
                </c:pt>
                <c:pt idx="3">
                  <c:v>91</c:v>
                </c:pt>
                <c:pt idx="6">
                  <c:v>81</c:v>
                </c:pt>
                <c:pt idx="9">
                  <c:v>70</c:v>
                </c:pt>
                <c:pt idx="12">
                  <c:v>60</c:v>
                </c:pt>
              </c:numCache>
            </c:numRef>
          </c:val>
          <c:extLst>
            <c:ext xmlns:c16="http://schemas.microsoft.com/office/drawing/2014/chart" uri="{C3380CC4-5D6E-409C-BE32-E72D297353CC}">
              <c16:uniqueId val="{00000009-71B7-4535-B77E-8274AAD9C56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15311</c:v>
                </c:pt>
                <c:pt idx="3">
                  <c:v>14836</c:v>
                </c:pt>
                <c:pt idx="6">
                  <c:v>14482</c:v>
                </c:pt>
                <c:pt idx="9">
                  <c:v>14045</c:v>
                </c:pt>
                <c:pt idx="12">
                  <c:v>13754</c:v>
                </c:pt>
              </c:numCache>
            </c:numRef>
          </c:val>
          <c:extLst>
            <c:ext xmlns:c16="http://schemas.microsoft.com/office/drawing/2014/chart" uri="{C3380CC4-5D6E-409C-BE32-E72D297353CC}">
              <c16:uniqueId val="{0000000A-71B7-4535-B77E-8274AAD9C564}"/>
            </c:ext>
          </c:extLst>
        </c:ser>
        <c:dLbls>
          <c:showLegendKey val="0"/>
          <c:showVal val="0"/>
          <c:showCatName val="0"/>
          <c:showSerName val="0"/>
          <c:showPercent val="0"/>
          <c:showBubbleSize val="0"/>
        </c:dLbls>
        <c:gapWidth val="100"/>
        <c:overlap val="100"/>
        <c:axId val="332840376"/>
        <c:axId val="332841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5218</c:v>
                </c:pt>
                <c:pt idx="2">
                  <c:v>#N/A</c:v>
                </c:pt>
                <c:pt idx="3">
                  <c:v>#N/A</c:v>
                </c:pt>
                <c:pt idx="4">
                  <c:v>4551</c:v>
                </c:pt>
                <c:pt idx="5">
                  <c:v>#N/A</c:v>
                </c:pt>
                <c:pt idx="6">
                  <c:v>#N/A</c:v>
                </c:pt>
                <c:pt idx="7">
                  <c:v>4215</c:v>
                </c:pt>
                <c:pt idx="8">
                  <c:v>#N/A</c:v>
                </c:pt>
                <c:pt idx="9">
                  <c:v>#N/A</c:v>
                </c:pt>
                <c:pt idx="10">
                  <c:v>3603</c:v>
                </c:pt>
                <c:pt idx="11">
                  <c:v>#N/A</c:v>
                </c:pt>
                <c:pt idx="12">
                  <c:v>#N/A</c:v>
                </c:pt>
                <c:pt idx="13">
                  <c:v>3412</c:v>
                </c:pt>
                <c:pt idx="14">
                  <c:v>#N/A</c:v>
                </c:pt>
              </c:numCache>
            </c:numRef>
          </c:val>
          <c:smooth val="0"/>
          <c:extLst>
            <c:ext xmlns:c16="http://schemas.microsoft.com/office/drawing/2014/chart" uri="{C3380CC4-5D6E-409C-BE32-E72D297353CC}">
              <c16:uniqueId val="{0000000B-71B7-4535-B77E-8274AAD9C564}"/>
            </c:ext>
          </c:extLst>
        </c:ser>
        <c:dLbls>
          <c:showLegendKey val="0"/>
          <c:showVal val="0"/>
          <c:showCatName val="0"/>
          <c:showSerName val="0"/>
          <c:showPercent val="0"/>
          <c:showBubbleSize val="0"/>
        </c:dLbls>
        <c:marker val="1"/>
        <c:smooth val="0"/>
        <c:axId val="332840376"/>
        <c:axId val="332841552"/>
      </c:lineChart>
      <c:catAx>
        <c:axId val="332840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2841552"/>
        <c:crosses val="autoZero"/>
        <c:auto val="1"/>
        <c:lblAlgn val="ctr"/>
        <c:lblOffset val="100"/>
        <c:tickLblSkip val="1"/>
        <c:tickMarkSkip val="1"/>
        <c:noMultiLvlLbl val="0"/>
      </c:catAx>
      <c:valAx>
        <c:axId val="332841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2840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3097</c:v>
                </c:pt>
                <c:pt idx="1">
                  <c:v>2971</c:v>
                </c:pt>
                <c:pt idx="2">
                  <c:v>2623</c:v>
                </c:pt>
              </c:numCache>
            </c:numRef>
          </c:val>
          <c:extLst>
            <c:ext xmlns:c16="http://schemas.microsoft.com/office/drawing/2014/chart" uri="{C3380CC4-5D6E-409C-BE32-E72D297353CC}">
              <c16:uniqueId val="{00000000-7A21-4B64-BC03-5D4E78FC46D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310</c:v>
                </c:pt>
                <c:pt idx="1">
                  <c:v>310</c:v>
                </c:pt>
                <c:pt idx="2">
                  <c:v>310</c:v>
                </c:pt>
              </c:numCache>
            </c:numRef>
          </c:val>
          <c:extLst>
            <c:ext xmlns:c16="http://schemas.microsoft.com/office/drawing/2014/chart" uri="{C3380CC4-5D6E-409C-BE32-E72D297353CC}">
              <c16:uniqueId val="{00000001-7A21-4B64-BC03-5D4E78FC46D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3404</c:v>
                </c:pt>
                <c:pt idx="1">
                  <c:v>3411</c:v>
                </c:pt>
                <c:pt idx="2">
                  <c:v>3283</c:v>
                </c:pt>
              </c:numCache>
            </c:numRef>
          </c:val>
          <c:extLst>
            <c:ext xmlns:c16="http://schemas.microsoft.com/office/drawing/2014/chart" uri="{C3380CC4-5D6E-409C-BE32-E72D297353CC}">
              <c16:uniqueId val="{00000002-7A21-4B64-BC03-5D4E78FC46DE}"/>
            </c:ext>
          </c:extLst>
        </c:ser>
        <c:dLbls>
          <c:showLegendKey val="0"/>
          <c:showVal val="0"/>
          <c:showCatName val="0"/>
          <c:showSerName val="0"/>
          <c:showPercent val="0"/>
          <c:showBubbleSize val="0"/>
        </c:dLbls>
        <c:gapWidth val="120"/>
        <c:overlap val="100"/>
        <c:axId val="341309816"/>
        <c:axId val="341315696"/>
      </c:barChart>
      <c:catAx>
        <c:axId val="341309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41315696"/>
        <c:crosses val="autoZero"/>
        <c:auto val="1"/>
        <c:lblAlgn val="ctr"/>
        <c:lblOffset val="100"/>
        <c:tickLblSkip val="1"/>
        <c:tickMarkSkip val="1"/>
        <c:noMultiLvlLbl val="0"/>
      </c:catAx>
      <c:valAx>
        <c:axId val="3413156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41309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{490E6C99-3F15-4F78-8EC3-828157FEFFB9}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21B-4EFA-B3CE-CCAC43761D9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{B1860DF9-2E1A-481D-A279-44DC19D4F935}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21B-4EFA-B3CE-CCAC43761D9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{B966DAB9-9ED8-4E38-8811-0BC3F0CC5A99}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21B-4EFA-B3CE-CCAC43761D9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{E1AF6217-5CE0-41CA-A358-9752DDF64918}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21B-4EFA-B3CE-CCAC43761D9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{D36940BF-E462-4E6A-AD07-E8FD6736C4BB}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21B-4EFA-B3CE-CCAC43761D9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{5FFD2AFE-8B0C-4ADC-BCA6-9EAA361C4F19}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21B-4EFA-B3CE-CCAC43761D9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{8FF87117-E1BB-4247-A0AD-A6D79631AE6C}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21B-4EFA-B3CE-CCAC43761D9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{AAD62682-D4BB-4751-A1B8-7DCCD2DAD402}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21B-4EFA-B3CE-CCAC43761D9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{D35AAE3F-CAEE-4D1C-B122-BE29407B6649}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21B-4EFA-B3CE-CCAC43761D9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60.6</c:v>
                </c:pt>
                <c:pt idx="24">
                  <c:v>44.4</c:v>
                </c:pt>
              </c:numCache>
            </c:numRef>
          </c:xVal>
          <c:yVal>
            <c:numRef>
              <c:f>公会計指標分析・財政指標組合せ分析表!$BP$51:$DC$51</c:f>
              <c:numCache>
                <c:formatCode>#,##0.0;"▲ "#,##0.0</c:formatCode>
                <c:ptCount val="40"/>
                <c:pt idx="16">
                  <c:v>56.9</c:v>
                </c:pt>
                <c:pt idx="24">
                  <c:v>49.7</c:v>
                </c:pt>
              </c:numCache>
            </c:numRef>
          </c:yVal>
          <c:smooth val="0"/>
          <c:extLst>
            <c:ext xmlns:c16="http://schemas.microsoft.com/office/drawing/2014/chart" uri="{C3380CC4-5D6E-409C-BE32-E72D297353CC}">
              <c16:uniqueId val="{00000009-C21B-4EFA-B3CE-CCAC43761D9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{5DD3CBDD-57A5-415F-98CF-BF174218E711}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21B-4EFA-B3CE-CCAC43761D9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{DCA0EC04-6402-481A-A564-5A36AFE77CB6}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21B-4EFA-B3CE-CCAC43761D9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{F57D28F7-8D7E-40E0-AA05-6D30881FE546}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21B-4EFA-B3CE-CCAC43761D9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{E81816C0-0C39-47E3-AD1C-69572FE38403}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21B-4EFA-B3CE-CCAC43761D9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{97D0140D-422E-4C15-A057-E77E70339B60}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21B-4EFA-B3CE-CCAC43761D9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{519CFAFD-39AF-441C-BBD2-1D2044E22F32}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21B-4EFA-B3CE-CCAC43761D97}"/>
                </c:ext>
              </c:extLst>
            </c:dLbl>
            <c:dLbl>
              <c:idx val="16"/>
              <c:layout>
                <c:manualLayout>
                  <c:x val="0"/>
                  <c:y val="-9.3670816828421849E-3"/>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{0BAB8470-62AB-4320-B428-A9ADC6B76E08}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21B-4EFA-B3CE-CCAC43761D97}"/>
                </c:ext>
              </c:extLst>
            </c:dLbl>
            <c:dLbl>
              <c:idx val="24"/>
              <c:layout>
                <c:manualLayout>
                  <c:x val="0"/>
                  <c:y val="9.3670816828420201E-3"/>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{E5934BC9-0B96-4D2D-98A5-9495ED881B65}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21B-4EFA-B3CE-CCAC43761D9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{D1E9E049-94C7-4BA4-AD7A-6B455044ACD5}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21B-4EFA-B3CE-CCAC43761D9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57.7</c:v>
                </c:pt>
                <c:pt idx="24">
                  <c:v>57.8</c:v>
                </c:pt>
              </c:numCache>
            </c:numRef>
          </c:xVal>
          <c:yVal>
            <c:numRef>
              <c:f>公会計指標分析・財政指標組合せ分析表!$BP$55:$DC$55</c:f>
              <c:numCache>
                <c:formatCode>#,##0.0;"▲ "#,##0.0</c:formatCode>
                <c:ptCount val="40"/>
                <c:pt idx="16">
                  <c:v>15.5</c:v>
                </c:pt>
                <c:pt idx="24">
                  <c:v>14</c:v>
                </c:pt>
              </c:numCache>
            </c:numRef>
          </c:yVal>
          <c:smooth val="0"/>
          <c:extLst>
            <c:ext xmlns:c16="http://schemas.microsoft.com/office/drawing/2014/chart" uri="{C3380CC4-5D6E-409C-BE32-E72D297353CC}">
              <c16:uniqueId val="{00000013-C21B-4EFA-B3CE-CCAC43761D97}"/>
            </c:ext>
          </c:extLst>
        </c:ser>
        <c:dLbls>
          <c:showLegendKey val="0"/>
          <c:showVal val="1"/>
          <c:showCatName val="0"/>
          <c:showSerName val="0"/>
          <c:showPercent val="0"/>
          <c:showBubbleSize val="0"/>
        </c:dLbls>
        <c:axId val="46179840"/>
        <c:axId val="46181760"/>
      </c:scatterChart>
      <c:valAx>
        <c:axId val="46179840"/>
        <c:scaling>
          <c:orientation val="minMax"/>
          <c:max val="62"/>
          <c:min val="4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5"/>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{823DE466-A1D8-4E6D-A699-9C88592260D9}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D6D-4B9D-B79E-D05CE46D19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{2BBA1F9D-E954-4CA3-82A4-E1556BBDEA5B}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D6D-4B9D-B79E-D05CE46D19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{699D181C-7C3A-4413-BB40-8A95C3E6AB18}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D6D-4B9D-B79E-D05CE46D19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{A89C0BB6-828D-4483-9530-D0C1217D2B97}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D6D-4B9D-B79E-D05CE46D19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{CBB5B19C-6B44-4EB1-8EC6-AFEBB146D6C1}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D6D-4B9D-B79E-D05CE46D19F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{FB44BCC6-F634-4001-99D8-B8E6F386B848}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D6D-4B9D-B79E-D05CE46D19F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{F84A8115-2C3B-4377-9DE2-D6C0E3FBDEE3}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D6D-4B9D-B79E-D05CE46D19F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{00B6E9A4-1471-4DAA-8A08-59B451A1D79A}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D6D-4B9D-B79E-D05CE46D19F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{39685B0D-6183-427D-BFE4-810B14324E6B}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D6D-4B9D-B79E-D05CE46D19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8.8000000000000007</c:v>
                </c:pt>
                <c:pt idx="8">
                  <c:v>8.1</c:v>
                </c:pt>
                <c:pt idx="16">
                  <c:v>7.5</c:v>
                </c:pt>
                <c:pt idx="24">
                  <c:v>7.6</c:v>
                </c:pt>
                <c:pt idx="32">
                  <c:v>7.8</c:v>
                </c:pt>
              </c:numCache>
            </c:numRef>
          </c:xVal>
          <c:yVal>
            <c:numRef>
              <c:f>公会計指標分析・財政指標組合せ分析表!$BP$73:$DC$73</c:f>
              <c:numCache>
                <c:formatCode>#,##0.0;"▲ "#,##0.0</c:formatCode>
                <c:ptCount val="40"/>
                <c:pt idx="0">
                  <c:v>67.900000000000006</c:v>
                </c:pt>
                <c:pt idx="8">
                  <c:v>59.6</c:v>
                </c:pt>
                <c:pt idx="16">
                  <c:v>56.9</c:v>
                </c:pt>
                <c:pt idx="24">
                  <c:v>49.7</c:v>
                </c:pt>
                <c:pt idx="32">
                  <c:v>47.7</c:v>
                </c:pt>
              </c:numCache>
            </c:numRef>
          </c:yVal>
          <c:smooth val="0"/>
          <c:extLst>
            <c:ext xmlns:c16="http://schemas.microsoft.com/office/drawing/2014/chart" uri="{C3380CC4-5D6E-409C-BE32-E72D297353CC}">
              <c16:uniqueId val="{00000009-1D6D-4B9D-B79E-D05CE46D19F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{29875E6B-CF44-4D5B-B590-266EF33B16E8}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D6D-4B9D-B79E-D05CE46D19F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{F78540C2-287C-49AF-985F-6F130EA13ADE}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D6D-4B9D-B79E-D05CE46D19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{DE18BDDB-98EC-443C-B41F-4E7953B377D4}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D6D-4B9D-B79E-D05CE46D19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{32818DCE-F257-4950-B693-BA39C432C997}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D6D-4B9D-B79E-D05CE46D19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{BDDF29D1-A3E2-4D52-8459-E7C16C67CD6A}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D6D-4B9D-B79E-D05CE46D19F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{16D00582-6A48-45B8-B037-B23EF9FBD78F}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D6D-4B9D-B79E-D05CE46D19F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{1E8E2AFA-A6BA-4C3F-81F2-1F9FCAA534B4}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D6D-4B9D-B79E-D05CE46D19F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{DD9454B3-12BC-44B5-A2D5-BA2F2F883890}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D6D-4B9D-B79E-D05CE46D19F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{B49463E0-5071-47E2-8978-D2F588503FF2}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D6D-4B9D-B79E-D05CE46D19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7.1</c:v>
                </c:pt>
                <c:pt idx="16">
                  <c:v>6.6</c:v>
                </c:pt>
                <c:pt idx="24">
                  <c:v>6.5</c:v>
                </c:pt>
                <c:pt idx="32">
                  <c:v>6.7</c:v>
                </c:pt>
              </c:numCache>
            </c:numRef>
          </c:xVal>
          <c:yVal>
            <c:numRef>
              <c:f>公会計指標分析・財政指標組合せ分析表!$BP$77:$DC$77</c:f>
              <c:numCache>
                <c:formatCode>#,##0.0;"▲ "#,##0.0</c:formatCode>
                <c:ptCount val="40"/>
                <c:pt idx="0">
                  <c:v>27.8</c:v>
                </c:pt>
                <c:pt idx="8">
                  <c:v>20.2</c:v>
                </c:pt>
                <c:pt idx="16">
                  <c:v>15.5</c:v>
                </c:pt>
                <c:pt idx="24">
                  <c:v>14</c:v>
                </c:pt>
                <c:pt idx="32">
                  <c:v>11.4</c:v>
                </c:pt>
              </c:numCache>
            </c:numRef>
          </c:yVal>
          <c:smooth val="0"/>
          <c:extLst>
            <c:ext xmlns:c16="http://schemas.microsoft.com/office/drawing/2014/chart" uri="{C3380CC4-5D6E-409C-BE32-E72D297353CC}">
              <c16:uniqueId val="{00000013-1D6D-4B9D-B79E-D05CE46D19F6}"/>
            </c:ext>
          </c:extLst>
        </c:ser>
        <c:dLbls>
          <c:showLegendKey val="0"/>
          <c:showVal val="1"/>
          <c:showCatName val="0"/>
          <c:showSerName val="0"/>
          <c:showPercent val="0"/>
          <c:showBubbleSize val="0"/>
        </c:dLbls>
        <c:axId val="84219776"/>
        <c:axId val="84234240"/>
      </c:scatterChart>
      <c:valAx>
        <c:axId val="84219776"/>
        <c:scaling>
          <c:orientation val="minMax"/>
          <c:max val="9"/>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8"/>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宮城県加美町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23,377
23,206
460.67
13,697,267
13,144,031
536,231
8,808,625
13,753,505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ポイント上昇しているが、類似団体平均</a:t>
          </a:r>
          <a:r>
            <a:rPr kumimoji="1" lang="en-US" altLang="ja-JP" sz="1300">
              <a:latin typeface="ＭＳ Ｐゴシック" panose="020B0600070205080204" pitchFamily="50" charset="-128"/>
              <a:ea typeface="ＭＳ Ｐゴシック" panose="020B0600070205080204" pitchFamily="50" charset="-128"/>
            </a:rPr>
            <a:t>0.70</a:t>
          </a:r>
          <a:r>
            <a:rPr kumimoji="1" lang="ja-JP" altLang="en-US" sz="1300">
              <a:latin typeface="ＭＳ Ｐゴシック" panose="020B0600070205080204" pitchFamily="50" charset="-128"/>
              <a:ea typeface="ＭＳ Ｐゴシック" panose="020B0600070205080204" pitchFamily="50" charset="-128"/>
            </a:rPr>
            <a:t>を大幅に下回っており、全国平均、県平均と比較しても財政力は低い水準である。財政力の基礎となる町税については、人口減少と景気動向から増加が望めない見通しである。町税のうち固定資産税が５割強、町民税が４割弱で合わせて９割を占め、数年前から組織的に取組んでいる徴収強化により収納率がともに</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％を超える。収納率は県内でトップクラスを維持しており、引き続き徴収強化に努めるほか、税外収入の確保についても取り組むこととしている。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141111</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461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20461</xdr:rowOff>
    </xdr:from>
    <xdr:to>
      <xdr:col>23</xdr:col>
      <xdr:colOff>133350</xdr:colOff>
      <xdr:row>45</xdr:row>
      <xdr:rowOff>33867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7357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33867</xdr:rowOff>
    </xdr:from>
    <xdr:to>
      <xdr:col>19</xdr:col>
      <xdr:colOff>133350</xdr:colOff>
      <xdr:row>45</xdr:row>
      <xdr:rowOff>33867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7491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33867</xdr:rowOff>
    </xdr:from>
    <xdr:to>
      <xdr:col>15</xdr:col>
      <xdr:colOff>82550</xdr:colOff>
      <xdr:row>45</xdr:row>
      <xdr:rowOff>47272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7491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47272</xdr:rowOff>
    </xdr:from>
    <xdr:to>
      <xdr:col>11</xdr:col>
      <xdr:colOff>31750</xdr:colOff>
      <xdr:row>45</xdr:row>
      <xdr:rowOff>47272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7625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141111</xdr:rowOff>
    </xdr:from>
    <xdr:to>
      <xdr:col>23</xdr:col>
      <xdr:colOff>184150</xdr:colOff>
      <xdr:row>45</xdr:row>
      <xdr:rowOff>71261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36988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154517</xdr:rowOff>
    </xdr:from>
    <xdr:to>
      <xdr:col>19</xdr:col>
      <xdr:colOff>184150</xdr:colOff>
      <xdr:row>45</xdr:row>
      <xdr:rowOff>84667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69444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784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154517</xdr:rowOff>
    </xdr:from>
    <xdr:to>
      <xdr:col>15</xdr:col>
      <xdr:colOff>133350</xdr:colOff>
      <xdr:row>45</xdr:row>
      <xdr:rowOff>84667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69444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167922</xdr:rowOff>
    </xdr:from>
    <xdr:to>
      <xdr:col>11</xdr:col>
      <xdr:colOff>82550</xdr:colOff>
      <xdr:row>45</xdr:row>
      <xdr:rowOff>98072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71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82849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79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167922</xdr:rowOff>
    </xdr:from>
    <xdr:to>
      <xdr:col>7</xdr:col>
      <xdr:colOff>31750</xdr:colOff>
      <xdr:row>45</xdr:row>
      <xdr:rowOff>98072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71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82849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79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比率算定の分子にあたる経費的な変動よりも、比率算定の分母にあたる普通交付税が平成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年度から一本算定に移行し、平成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年度までに段階的に縮減されていることが影響し、前年度より</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ポイント増加した。地方債の発行額抑制、定員適正化計画に基づく人件費の削減などにより、経常経費の縮減に取り組んできたが、一般財源が減少した影響で、類似団体平均と比較すると</a:t>
          </a:r>
          <a:r>
            <a:rPr kumimoji="1" lang="en-US" altLang="ja-JP" sz="1200">
              <a:latin typeface="ＭＳ Ｐゴシック" panose="020B0600070205080204" pitchFamily="50" charset="-128"/>
              <a:ea typeface="ＭＳ Ｐゴシック" panose="020B0600070205080204" pitchFamily="50" charset="-128"/>
            </a:rPr>
            <a:t>5.4</a:t>
          </a:r>
          <a:r>
            <a:rPr kumimoji="1" lang="ja-JP" altLang="en-US" sz="1200">
              <a:latin typeface="ＭＳ Ｐゴシック" panose="020B0600070205080204" pitchFamily="50" charset="-128"/>
              <a:ea typeface="ＭＳ Ｐゴシック" panose="020B0600070205080204" pitchFamily="50" charset="-128"/>
            </a:rPr>
            <a:t>ポイント高い。合併により施設数が多く、施設の統廃合や集約化など施設管理経費の最適化が喫緊の課題となっている。公共施設等総合管理計画に基づく個別計画を策定し、経常経費の縮減に取り組む。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134112</xdr:rowOff>
    </xdr:from>
    <xdr:to>
      <xdr:col>23</xdr:col>
      <xdr:colOff>133350</xdr:colOff>
      <xdr:row>66</xdr:row>
      <xdr:rowOff>140462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49662"/>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112539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140462</xdr:rowOff>
    </xdr:from>
    <xdr:to>
      <xdr:col>24</xdr:col>
      <xdr:colOff>12700</xdr:colOff>
      <xdr:row>66</xdr:row>
      <xdr:rowOff>140462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49039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134112</xdr:rowOff>
    </xdr:from>
    <xdr:to>
      <xdr:col>24</xdr:col>
      <xdr:colOff>12700</xdr:colOff>
      <xdr:row>59</xdr:row>
      <xdr:rowOff>134112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131064</xdr:rowOff>
    </xdr:from>
    <xdr:to>
      <xdr:col>23</xdr:col>
      <xdr:colOff>133350</xdr:colOff>
      <xdr:row>65</xdr:row>
      <xdr:rowOff>51308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103864"/>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152908</xdr:rowOff>
    </xdr:from>
    <xdr:to>
      <xdr:col>19</xdr:col>
      <xdr:colOff>133350</xdr:colOff>
      <xdr:row>64</xdr:row>
      <xdr:rowOff>131064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954258"/>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104648</xdr:rowOff>
    </xdr:from>
    <xdr:to>
      <xdr:col>15</xdr:col>
      <xdr:colOff>82550</xdr:colOff>
      <xdr:row>63</xdr:row>
      <xdr:rowOff>152908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90599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51562</xdr:rowOff>
    </xdr:from>
    <xdr:to>
      <xdr:col>11</xdr:col>
      <xdr:colOff>31750</xdr:colOff>
      <xdr:row>63</xdr:row>
      <xdr:rowOff>104648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85291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99822</xdr:rowOff>
    </xdr:from>
    <xdr:to>
      <xdr:col>11</xdr:col>
      <xdr:colOff>82550</xdr:colOff>
      <xdr:row>63</xdr:row>
      <xdr:rowOff>29972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40149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54627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508</xdr:rowOff>
    </xdr:from>
    <xdr:to>
      <xdr:col>23</xdr:col>
      <xdr:colOff>184150</xdr:colOff>
      <xdr:row>65</xdr:row>
      <xdr:rowOff>102108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144035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11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80264</xdr:rowOff>
    </xdr:from>
    <xdr:to>
      <xdr:col>19</xdr:col>
      <xdr:colOff>184150</xdr:colOff>
      <xdr:row>65</xdr:row>
      <xdr:rowOff>10414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166641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13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102108</xdr:rowOff>
    </xdr:from>
    <xdr:to>
      <xdr:col>15</xdr:col>
      <xdr:colOff>133350</xdr:colOff>
      <xdr:row>64</xdr:row>
      <xdr:rowOff>32258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17035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98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53848</xdr:rowOff>
    </xdr:from>
    <xdr:to>
      <xdr:col>11</xdr:col>
      <xdr:colOff>82550</xdr:colOff>
      <xdr:row>63</xdr:row>
      <xdr:rowOff>155448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140225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762</xdr:rowOff>
    </xdr:from>
    <xdr:to>
      <xdr:col>7</xdr:col>
      <xdr:colOff>31750</xdr:colOff>
      <xdr:row>63</xdr:row>
      <xdr:rowOff>102362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87139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[192,739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により施設数が増加したことから、類似団体平均、全国平均と比較して高い水準である。職員の定員管理や内部管理経費の削減などの行政財政改革を実施してきたが、職員の再任用制度への対応により、人件費の削減は下げ止まり傾向にある。また、保育所、こども園を直営で運営していることも、平均値との乖離に影響している。観光・教育関係施設を多く抱え、今後は施設管理運営費に加え老朽化した施設の修繕が見込まれるため、公共施設等総合管理計画に基づき、既存施設の長寿命化や統廃合を推進し管理経費の縮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19424</xdr:rowOff>
    </xdr:from>
    <xdr:to>
      <xdr:col>23</xdr:col>
      <xdr:colOff>133350</xdr:colOff>
      <xdr:row>90</xdr:row>
      <xdr:rowOff>10685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6874"/>
          <a:ext cx="0" cy="1534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10685</xdr:rowOff>
    </xdr:from>
    <xdr:to>
      <xdr:col>24</xdr:col>
      <xdr:colOff>12700</xdr:colOff>
      <xdr:row>90</xdr:row>
      <xdr:rowOff>10685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4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105801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5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19424</xdr:rowOff>
    </xdr:from>
    <xdr:to>
      <xdr:col>24</xdr:col>
      <xdr:colOff>12700</xdr:colOff>
      <xdr:row>81</xdr:row>
      <xdr:rowOff>19424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6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120340</xdr:rowOff>
    </xdr:from>
    <xdr:to>
      <xdr:col>23</xdr:col>
      <xdr:colOff>133350</xdr:colOff>
      <xdr:row>89</xdr:row>
      <xdr:rowOff>9398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5207940"/>
          <a:ext cx="838200" cy="6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126320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56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109793</xdr:rowOff>
    </xdr:from>
    <xdr:to>
      <xdr:col>23</xdr:col>
      <xdr:colOff>184150</xdr:colOff>
      <xdr:row>85</xdr:row>
      <xdr:rowOff>39943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5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101473</xdr:rowOff>
    </xdr:from>
    <xdr:to>
      <xdr:col>19</xdr:col>
      <xdr:colOff>133350</xdr:colOff>
      <xdr:row>88</xdr:row>
      <xdr:rowOff>120340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5189073"/>
          <a:ext cx="889000" cy="1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132752</xdr:rowOff>
    </xdr:from>
    <xdr:to>
      <xdr:col>19</xdr:col>
      <xdr:colOff>184150</xdr:colOff>
      <xdr:row>85</xdr:row>
      <xdr:rowOff>62902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53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73079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03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18385</xdr:rowOff>
    </xdr:from>
    <xdr:to>
      <xdr:col>15</xdr:col>
      <xdr:colOff>82550</xdr:colOff>
      <xdr:row>88</xdr:row>
      <xdr:rowOff>101473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5105985"/>
          <a:ext cx="889000" cy="8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76310</xdr:rowOff>
    </xdr:from>
    <xdr:to>
      <xdr:col>15</xdr:col>
      <xdr:colOff>133350</xdr:colOff>
      <xdr:row>86</xdr:row>
      <xdr:rowOff>6460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6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16637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418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126546</xdr:rowOff>
    </xdr:from>
    <xdr:to>
      <xdr:col>11</xdr:col>
      <xdr:colOff>31750</xdr:colOff>
      <xdr:row>88</xdr:row>
      <xdr:rowOff>18385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5042696"/>
          <a:ext cx="889000" cy="6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123800</xdr:rowOff>
    </xdr:from>
    <xdr:to>
      <xdr:col>11</xdr:col>
      <xdr:colOff>82550</xdr:colOff>
      <xdr:row>85</xdr:row>
      <xdr:rowOff>53950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52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64127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9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101177</xdr:rowOff>
    </xdr:from>
    <xdr:to>
      <xdr:col>7</xdr:col>
      <xdr:colOff>31750</xdr:colOff>
      <xdr:row>84</xdr:row>
      <xdr:rowOff>31327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33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41504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00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130048</xdr:rowOff>
    </xdr:from>
    <xdr:to>
      <xdr:col>23</xdr:col>
      <xdr:colOff>184150</xdr:colOff>
      <xdr:row>89</xdr:row>
      <xdr:rowOff>60198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521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102125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5189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69540</xdr:rowOff>
    </xdr:from>
    <xdr:to>
      <xdr:col>19</xdr:col>
      <xdr:colOff>184150</xdr:colOff>
      <xdr:row>88</xdr:row>
      <xdr:rowOff>171140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515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155917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524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50673</xdr:rowOff>
    </xdr:from>
    <xdr:to>
      <xdr:col>15</xdr:col>
      <xdr:colOff>133350</xdr:colOff>
      <xdr:row>88</xdr:row>
      <xdr:rowOff>152273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513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137050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5224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139035</xdr:rowOff>
    </xdr:from>
    <xdr:to>
      <xdr:col>11</xdr:col>
      <xdr:colOff>82550</xdr:colOff>
      <xdr:row>88</xdr:row>
      <xdr:rowOff>69185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505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53962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514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75746</xdr:rowOff>
    </xdr:from>
    <xdr:to>
      <xdr:col>7</xdr:col>
      <xdr:colOff>31750</xdr:colOff>
      <xdr:row>88</xdr:row>
      <xdr:rowOff>5896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99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162123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507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国家公務員の時限的な（２年間）給与改定特例法による措置があったため、平成２３～２４年度の数値は一時的に高い値となっていたが、平成２５年度以降は減少した。数値は前年度より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ポイント減少しており、全国町村平均、類似団体平均と比較しても低い水準となっている。引き続き給与水準の適正化を図っていく。</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52614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60450"/>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29936</xdr:rowOff>
    </xdr:from>
    <xdr:to>
      <xdr:col>81</xdr:col>
      <xdr:colOff>44450</xdr:colOff>
      <xdr:row>83</xdr:row>
      <xdr:rowOff>81643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260286"/>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141713</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43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12700</xdr:rowOff>
    </xdr:from>
    <xdr:to>
      <xdr:col>77</xdr:col>
      <xdr:colOff>44450</xdr:colOff>
      <xdr:row>83</xdr:row>
      <xdr:rowOff>81643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2430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80736</xdr:rowOff>
    </xdr:from>
    <xdr:to>
      <xdr:col>72</xdr:col>
      <xdr:colOff>203200</xdr:colOff>
      <xdr:row>83</xdr:row>
      <xdr:rowOff>12700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13963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114300</xdr:rowOff>
    </xdr:from>
    <xdr:to>
      <xdr:col>68</xdr:col>
      <xdr:colOff>152400</xdr:colOff>
      <xdr:row>82</xdr:row>
      <xdr:rowOff>80736</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001750"/>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150586</xdr:rowOff>
    </xdr:from>
    <xdr:to>
      <xdr:col>81</xdr:col>
      <xdr:colOff>95250</xdr:colOff>
      <xdr:row>83</xdr:row>
      <xdr:rowOff>80736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167113</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05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30843</xdr:rowOff>
    </xdr:from>
    <xdr:to>
      <xdr:col>77</xdr:col>
      <xdr:colOff>95250</xdr:colOff>
      <xdr:row>83</xdr:row>
      <xdr:rowOff>132443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142620</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03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133350</xdr:rowOff>
    </xdr:from>
    <xdr:to>
      <xdr:col>73</xdr:col>
      <xdr:colOff>44450</xdr:colOff>
      <xdr:row>83</xdr:row>
      <xdr:rowOff>63500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73677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29936</xdr:rowOff>
    </xdr:from>
    <xdr:to>
      <xdr:col>68</xdr:col>
      <xdr:colOff>203200</xdr:colOff>
      <xdr:row>82</xdr:row>
      <xdr:rowOff>131536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141713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385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63500</xdr:rowOff>
    </xdr:from>
    <xdr:to>
      <xdr:col>64</xdr:col>
      <xdr:colOff>152400</xdr:colOff>
      <xdr:row>81</xdr:row>
      <xdr:rowOff>165100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3827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合併により人口に比する職員数は類似団体を上回っている。平成１６年度から１０年間の定員適正化計画に基づき、新規採用を抑えながら全部門の職員数削減を進めてきた結果、平成２５年４月１日現在で計画を７人上回る削減実績（計画</a:t>
          </a:r>
          <a:r>
            <a:rPr kumimoji="1" lang="en-US" altLang="ja-JP" sz="1100">
              <a:latin typeface="ＭＳ Ｐゴシック" panose="020B0600070205080204" pitchFamily="50" charset="-128"/>
              <a:ea typeface="ＭＳ Ｐゴシック" panose="020B0600070205080204" pitchFamily="50" charset="-128"/>
            </a:rPr>
            <a:t>287</a:t>
          </a:r>
          <a:r>
            <a:rPr kumimoji="1" lang="ja-JP" altLang="en-US" sz="1100">
              <a:latin typeface="ＭＳ Ｐゴシック" panose="020B0600070205080204" pitchFamily="50" charset="-128"/>
              <a:ea typeface="ＭＳ Ｐゴシック" panose="020B0600070205080204" pitchFamily="50" charset="-128"/>
            </a:rPr>
            <a:t>人→実績</a:t>
          </a:r>
          <a:r>
            <a:rPr kumimoji="1" lang="en-US" altLang="ja-JP" sz="1100">
              <a:latin typeface="ＭＳ Ｐゴシック" panose="020B0600070205080204" pitchFamily="50" charset="-128"/>
              <a:ea typeface="ＭＳ Ｐゴシック" panose="020B0600070205080204" pitchFamily="50" charset="-128"/>
            </a:rPr>
            <a:t>280</a:t>
          </a:r>
          <a:r>
            <a:rPr kumimoji="1" lang="ja-JP" altLang="en-US" sz="1100">
              <a:latin typeface="ＭＳ Ｐゴシック" panose="020B0600070205080204" pitchFamily="50" charset="-128"/>
              <a:ea typeface="ＭＳ Ｐゴシック" panose="020B0600070205080204" pitchFamily="50" charset="-128"/>
            </a:rPr>
            <a:t>人）となっている。平成２６年度から５年間の第２次定員適正化計画を定め、採用者数を退職者数の５分の４を目安に、平成３０年４月１日時点で２６９人（計画期間１１人削減）を目指してきたが、課題となっている保育士や栄養士、保健師など専門職の確保に対応してきたため、実績が２８０人と計画を上回っている。今後は、再任用職員、非常勤職員を含めた新たな定員管理計画を策定する予定である。なお、給食調理労務職員は、学校給食の民間委託を進め不補充の方針であ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123553</xdr:rowOff>
    </xdr:from>
    <xdr:to>
      <xdr:col>81</xdr:col>
      <xdr:colOff>44450</xdr:colOff>
      <xdr:row>67</xdr:row>
      <xdr:rowOff>124823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6765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96900</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8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124823</xdr:rowOff>
    </xdr:from>
    <xdr:to>
      <xdr:col>81</xdr:col>
      <xdr:colOff>133350</xdr:colOff>
      <xdr:row>67</xdr:row>
      <xdr:rowOff>124823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1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38480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123553</xdr:rowOff>
    </xdr:from>
    <xdr:to>
      <xdr:col>81</xdr:col>
      <xdr:colOff>133350</xdr:colOff>
      <xdr:row>58</xdr:row>
      <xdr:rowOff>123553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113484</xdr:rowOff>
    </xdr:from>
    <xdr:to>
      <xdr:col>81</xdr:col>
      <xdr:colOff>44450</xdr:colOff>
      <xdr:row>64</xdr:row>
      <xdr:rowOff>144508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1086284"/>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45465</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332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28938</xdr:rowOff>
    </xdr:from>
    <xdr:to>
      <xdr:col>81</xdr:col>
      <xdr:colOff>95250</xdr:colOff>
      <xdr:row>61</xdr:row>
      <xdr:rowOff>130538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58329</xdr:rowOff>
    </xdr:from>
    <xdr:to>
      <xdr:col>77</xdr:col>
      <xdr:colOff>44450</xdr:colOff>
      <xdr:row>64</xdr:row>
      <xdr:rowOff>113484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1031129"/>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157951</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7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35923</xdr:rowOff>
    </xdr:from>
    <xdr:to>
      <xdr:col>72</xdr:col>
      <xdr:colOff>203200</xdr:colOff>
      <xdr:row>64</xdr:row>
      <xdr:rowOff>58329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1008723"/>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39279</xdr:rowOff>
    </xdr:from>
    <xdr:to>
      <xdr:col>73</xdr:col>
      <xdr:colOff>44450</xdr:colOff>
      <xdr:row>61</xdr:row>
      <xdr:rowOff>140879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151056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3175</xdr:rowOff>
    </xdr:from>
    <xdr:to>
      <xdr:col>68</xdr:col>
      <xdr:colOff>152400</xdr:colOff>
      <xdr:row>64</xdr:row>
      <xdr:rowOff>35923</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975975"/>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137268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4808</xdr:rowOff>
    </xdr:from>
    <xdr:to>
      <xdr:col>64</xdr:col>
      <xdr:colOff>152400</xdr:colOff>
      <xdr:row>61</xdr:row>
      <xdr:rowOff>106408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116585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23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93708</xdr:rowOff>
    </xdr:from>
    <xdr:to>
      <xdr:col>81</xdr:col>
      <xdr:colOff>95250</xdr:colOff>
      <xdr:row>65</xdr:row>
      <xdr:rowOff>23858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106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65785</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103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62684</xdr:rowOff>
    </xdr:from>
    <xdr:to>
      <xdr:col>77</xdr:col>
      <xdr:colOff>95250</xdr:colOff>
      <xdr:row>64</xdr:row>
      <xdr:rowOff>164284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103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149061</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1121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7529</xdr:rowOff>
    </xdr:from>
    <xdr:to>
      <xdr:col>73</xdr:col>
      <xdr:colOff>44450</xdr:colOff>
      <xdr:row>64</xdr:row>
      <xdr:rowOff>109129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98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93906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106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156573</xdr:rowOff>
    </xdr:from>
    <xdr:to>
      <xdr:col>68</xdr:col>
      <xdr:colOff>203200</xdr:colOff>
      <xdr:row>64</xdr:row>
      <xdr:rowOff>86723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71500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104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123825</xdr:rowOff>
    </xdr:from>
    <xdr:to>
      <xdr:col>64</xdr:col>
      <xdr:colOff>152400</xdr:colOff>
      <xdr:row>64</xdr:row>
      <xdr:rowOff>53975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38752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県内平均と比較すると少し高い水準にある。比率の経年傾向としては、地方債の発行額抑制に取り組んできた結果が表れ、算定の分子にあたる元利償還金等は減少傾向にあるが、算定の分母にあたる普通交付税が、一本算定移行により減少したことが影響し、前年度と比較すると</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ポイント上昇した。財政力が低いため、今後も緊急度・住民ニーズを的確に把握し、世代間の公平化を図りながら地方債の発行額抑制に努め、さらなる比率の改善を目指す。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102689</xdr:rowOff>
    </xdr:from>
    <xdr:to>
      <xdr:col>81</xdr:col>
      <xdr:colOff>44450</xdr:colOff>
      <xdr:row>44</xdr:row>
      <xdr:rowOff>109946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27488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17616</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1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102689</xdr:rowOff>
    </xdr:from>
    <xdr:to>
      <xdr:col>81</xdr:col>
      <xdr:colOff>133350</xdr:colOff>
      <xdr:row>36</xdr:row>
      <xdr:rowOff>102689</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27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133894</xdr:rowOff>
    </xdr:from>
    <xdr:to>
      <xdr:col>81</xdr:col>
      <xdr:colOff>44450</xdr:colOff>
      <xdr:row>40</xdr:row>
      <xdr:rowOff>147683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6991894"/>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37573</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724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21046</xdr:rowOff>
    </xdr:from>
    <xdr:to>
      <xdr:col>81</xdr:col>
      <xdr:colOff>95250</xdr:colOff>
      <xdr:row>40</xdr:row>
      <xdr:rowOff>122646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40</xdr:row>
      <xdr:rowOff>133894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698500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40</xdr:row>
      <xdr:rowOff>168366</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698500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125928</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168366</xdr:rowOff>
    </xdr:from>
    <xdr:to>
      <xdr:col>68</xdr:col>
      <xdr:colOff>152400</xdr:colOff>
      <xdr:row>41</xdr:row>
      <xdr:rowOff>45176</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702636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48623</xdr:rowOff>
    </xdr:from>
    <xdr:to>
      <xdr:col>68</xdr:col>
      <xdr:colOff>203200</xdr:colOff>
      <xdr:row>40</xdr:row>
      <xdr:rowOff>150223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160400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117566</xdr:rowOff>
    </xdr:from>
    <xdr:to>
      <xdr:col>64</xdr:col>
      <xdr:colOff>152400</xdr:colOff>
      <xdr:row>41</xdr:row>
      <xdr:rowOff>47716</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97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57893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74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96883</xdr:rowOff>
    </xdr:from>
    <xdr:to>
      <xdr:col>81</xdr:col>
      <xdr:colOff>95250</xdr:colOff>
      <xdr:row>41</xdr:row>
      <xdr:rowOff>27033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95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68960</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92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83094</xdr:rowOff>
    </xdr:from>
    <xdr:to>
      <xdr:col>77</xdr:col>
      <xdr:colOff>95250</xdr:colOff>
      <xdr:row>41</xdr:row>
      <xdr:rowOff>13244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9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169471</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7027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117566</xdr:rowOff>
    </xdr:from>
    <xdr:to>
      <xdr:col>68</xdr:col>
      <xdr:colOff>203200</xdr:colOff>
      <xdr:row>41</xdr:row>
      <xdr:rowOff>47716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97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32493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706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165826</xdr:rowOff>
    </xdr:from>
    <xdr:to>
      <xdr:col>64</xdr:col>
      <xdr:colOff>152400</xdr:colOff>
      <xdr:row>41</xdr:row>
      <xdr:rowOff>95976</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80753</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改善しており、県平均に近づいている。比率の算定で大きな割合を占める「地方債残高」で前年度比２億９千２百万円減、「公営企業債等繰入見込額」で前年度比１億６千７百万円減となったことによるもの。しかし、類似団体平均、全国平均と比較するとまだ高い水準にあるので、引き続き地方債の発行抑制を継続し、事業の取捨選択による将来負担の減額を進め、財政の健全化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87932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5466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60009</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3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87932</xdr:rowOff>
    </xdr:from>
    <xdr:to>
      <xdr:col>81</xdr:col>
      <xdr:colOff>133350</xdr:colOff>
      <xdr:row>22</xdr:row>
      <xdr:rowOff>87932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5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118110</xdr:rowOff>
    </xdr:from>
    <xdr:to>
      <xdr:col>81</xdr:col>
      <xdr:colOff>44450</xdr:colOff>
      <xdr:row>16</xdr:row>
      <xdr:rowOff>141091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6179800" y="2861310"/>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9633</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238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164556</xdr:rowOff>
    </xdr:from>
    <xdr:to>
      <xdr:col>81</xdr:col>
      <xdr:colOff>95250</xdr:colOff>
      <xdr:row>14</xdr:row>
      <xdr:rowOff>94706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141091</xdr:rowOff>
    </xdr:from>
    <xdr:to>
      <xdr:col>77</xdr:col>
      <xdr:colOff>44450</xdr:colOff>
      <xdr:row>17</xdr:row>
      <xdr:rowOff>52372</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5290800" y="2884291"/>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22981</xdr:rowOff>
    </xdr:from>
    <xdr:to>
      <xdr:col>77</xdr:col>
      <xdr:colOff>95250</xdr:colOff>
      <xdr:row>14</xdr:row>
      <xdr:rowOff>124581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134758</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192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52372</xdr:rowOff>
    </xdr:from>
    <xdr:to>
      <xdr:col>72</xdr:col>
      <xdr:colOff>203200</xdr:colOff>
      <xdr:row>17</xdr:row>
      <xdr:rowOff>83397</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4401800" y="296702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40217</xdr:rowOff>
    </xdr:from>
    <xdr:to>
      <xdr:col>73</xdr:col>
      <xdr:colOff>44450</xdr:colOff>
      <xdr:row>14</xdr:row>
      <xdr:rowOff>141817</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83397</xdr:rowOff>
    </xdr:from>
    <xdr:to>
      <xdr:col>68</xdr:col>
      <xdr:colOff>152400</xdr:colOff>
      <xdr:row>18</xdr:row>
      <xdr:rowOff>7318</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flipV="1">
          <a:off x="13512800" y="2998047"/>
          <a:ext cx="889000" cy="9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94222</xdr:rowOff>
    </xdr:from>
    <xdr:to>
      <xdr:col>68</xdr:col>
      <xdr:colOff>203200</xdr:colOff>
      <xdr:row>15</xdr:row>
      <xdr:rowOff>24372</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10100</xdr:rowOff>
    </xdr:from>
    <xdr:to>
      <xdr:col>64</xdr:col>
      <xdr:colOff>152400</xdr:colOff>
      <xdr:row>15</xdr:row>
      <xdr:rowOff>111700</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121877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67310</xdr:rowOff>
    </xdr:from>
    <xdr:to>
      <xdr:col>81</xdr:col>
      <xdr:colOff>95250</xdr:colOff>
      <xdr:row>16</xdr:row>
      <xdr:rowOff>168910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28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39387</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278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90291</xdr:rowOff>
    </xdr:from>
    <xdr:to>
      <xdr:col>77</xdr:col>
      <xdr:colOff>95250</xdr:colOff>
      <xdr:row>17</xdr:row>
      <xdr:rowOff>20441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283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5218</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2919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1572</xdr:rowOff>
    </xdr:from>
    <xdr:to>
      <xdr:col>73</xdr:col>
      <xdr:colOff>44450</xdr:colOff>
      <xdr:row>17</xdr:row>
      <xdr:rowOff>103172</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291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87949</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300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32597</xdr:rowOff>
    </xdr:from>
    <xdr:to>
      <xdr:col>68</xdr:col>
      <xdr:colOff>203200</xdr:colOff>
      <xdr:row>17</xdr:row>
      <xdr:rowOff>134197</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294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118974</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303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127968</xdr:rowOff>
    </xdr:from>
    <xdr:to>
      <xdr:col>64</xdr:col>
      <xdr:colOff>152400</xdr:colOff>
      <xdr:row>18</xdr:row>
      <xdr:rowOff>58118</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304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42895</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3128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宮城県加美町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23,377
23,206
460.67
13,697,267
13,144,031
536,231
8,808,625
13,753,505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ポイント減少した。類似団体平均を若干上回るものの、全国平均、県平均と比較して低い水準にある。職員の定員適正化計画（第１次</a:t>
          </a:r>
          <a:r>
            <a:rPr kumimoji="1" lang="en-US" altLang="ja-JP" sz="1300">
              <a:latin typeface="ＭＳ Ｐゴシック" panose="020B0600070205080204" pitchFamily="50" charset="-128"/>
              <a:ea typeface="ＭＳ Ｐゴシック" panose="020B0600070205080204" pitchFamily="50" charset="-128"/>
            </a:rPr>
            <a:t>H16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年間、第２次</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に基づき人件費の削減（計画的な採用抑制）に努めてきたが、職員の再任用制度の運用により人件費は増加傾向にある。今後は、再任用職員数等を含めた新たな定員管理計画を策定し、人件費の抑制に計画的に取組む。</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154758</xdr:rowOff>
    </xdr:from>
    <xdr:to>
      <xdr:col>24</xdr:col>
      <xdr:colOff>25400</xdr:colOff>
      <xdr:row>41</xdr:row>
      <xdr:rowOff>37193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81260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69685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154758</xdr:rowOff>
    </xdr:from>
    <xdr:to>
      <xdr:col>24</xdr:col>
      <xdr:colOff>114300</xdr:colOff>
      <xdr:row>33</xdr:row>
      <xdr:rowOff>154758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82913</xdr:rowOff>
    </xdr:from>
    <xdr:to>
      <xdr:col>24</xdr:col>
      <xdr:colOff>25400</xdr:colOff>
      <xdr:row>37</xdr:row>
      <xdr:rowOff>122101</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42656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82913</xdr:rowOff>
    </xdr:from>
    <xdr:to>
      <xdr:col>19</xdr:col>
      <xdr:colOff>187325</xdr:colOff>
      <xdr:row>37</xdr:row>
      <xdr:rowOff>122101</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42656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12519</xdr:rowOff>
    </xdr:from>
    <xdr:to>
      <xdr:col>20</xdr:col>
      <xdr:colOff>38100</xdr:colOff>
      <xdr:row>37</xdr:row>
      <xdr:rowOff>114119</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124296</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25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37193</xdr:rowOff>
    </xdr:from>
    <xdr:to>
      <xdr:col>15</xdr:col>
      <xdr:colOff>98425</xdr:colOff>
      <xdr:row>37</xdr:row>
      <xdr:rowOff>82913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38084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12519</xdr:rowOff>
    </xdr:from>
    <xdr:to>
      <xdr:col>15</xdr:col>
      <xdr:colOff>149225</xdr:colOff>
      <xdr:row>37</xdr:row>
      <xdr:rowOff>114119</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124296</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2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17599</xdr:rowOff>
    </xdr:from>
    <xdr:to>
      <xdr:col>11</xdr:col>
      <xdr:colOff>9525</xdr:colOff>
      <xdr:row>37</xdr:row>
      <xdr:rowOff>37193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36124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25581</xdr:rowOff>
    </xdr:from>
    <xdr:to>
      <xdr:col>11</xdr:col>
      <xdr:colOff>60325</xdr:colOff>
      <xdr:row>37</xdr:row>
      <xdr:rowOff>127181</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111958</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45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5987</xdr:rowOff>
    </xdr:from>
    <xdr:to>
      <xdr:col>6</xdr:col>
      <xdr:colOff>171450</xdr:colOff>
      <xdr:row>37</xdr:row>
      <xdr:rowOff>107587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92364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32113</xdr:rowOff>
    </xdr:from>
    <xdr:to>
      <xdr:col>24</xdr:col>
      <xdr:colOff>76200</xdr:colOff>
      <xdr:row>37</xdr:row>
      <xdr:rowOff>133713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3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4190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34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71301</xdr:rowOff>
    </xdr:from>
    <xdr:to>
      <xdr:col>20</xdr:col>
      <xdr:colOff>38100</xdr:colOff>
      <xdr:row>38</xdr:row>
      <xdr:rowOff>1451</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41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157678</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501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32113</xdr:rowOff>
    </xdr:from>
    <xdr:to>
      <xdr:col>15</xdr:col>
      <xdr:colOff>149225</xdr:colOff>
      <xdr:row>37</xdr:row>
      <xdr:rowOff>133713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3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118490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4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157843</xdr:rowOff>
    </xdr:from>
    <xdr:to>
      <xdr:col>11</xdr:col>
      <xdr:colOff>60325</xdr:colOff>
      <xdr:row>37</xdr:row>
      <xdr:rowOff>87993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98170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138249</xdr:rowOff>
    </xdr:from>
    <xdr:to>
      <xdr:col>6</xdr:col>
      <xdr:colOff>171450</xdr:colOff>
      <xdr:row>37</xdr:row>
      <xdr:rowOff>68399</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31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78576</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前年度と比較して</a:t>
          </a:r>
          <a:r>
            <a:rPr kumimoji="1" lang="en-US" altLang="ja-JP" sz="1000">
              <a:latin typeface="ＭＳ Ｐゴシック" panose="020B0600070205080204" pitchFamily="50" charset="-128"/>
              <a:ea typeface="ＭＳ Ｐゴシック" panose="020B0600070205080204" pitchFamily="50" charset="-128"/>
            </a:rPr>
            <a:t>1.6</a:t>
          </a:r>
          <a:r>
            <a:rPr kumimoji="1" lang="ja-JP" altLang="en-US" sz="1000">
              <a:latin typeface="ＭＳ Ｐゴシック" panose="020B0600070205080204" pitchFamily="50" charset="-128"/>
              <a:ea typeface="ＭＳ Ｐゴシック" panose="020B0600070205080204" pitchFamily="50" charset="-128"/>
            </a:rPr>
            <a:t>ポイント増加しており、全国平均、県平均と比較して高い水準である。類似団体平均と比較しても上昇傾向にあるのは、合併により多くの施設を抱え管理経費の縮減が進まないためである。観光施設に指定管理者制度を導入しているが、競争原理が働かずコスト削減に結びついていない。また、ボルダリング施設が開設され指定管理者制度を導入したことも増加要因である。行政改革実施計画に基づき、冷暖房温度の基準設定等の省エネ・省資源の徹底、清掃・消防等の施設管理業務を複数年一括契約するなど内部管理経費の縮減に努めてきたが、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年４月に、かみでん里山公社（自治体新電力）を設立しエネルギーの地産地消を図り電気料の削減に取り組む。</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8890</xdr:rowOff>
    </xdr:from>
    <xdr:to>
      <xdr:col>82</xdr:col>
      <xdr:colOff>107950</xdr:colOff>
      <xdr:row>20</xdr:row>
      <xdr:rowOff>35560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77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7637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43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35560</xdr:rowOff>
    </xdr:from>
    <xdr:to>
      <xdr:col>82</xdr:col>
      <xdr:colOff>196850</xdr:colOff>
      <xdr:row>20</xdr:row>
      <xdr:rowOff>35560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4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95267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8890</xdr:rowOff>
    </xdr:from>
    <xdr:to>
      <xdr:col>82</xdr:col>
      <xdr:colOff>196850</xdr:colOff>
      <xdr:row>13</xdr:row>
      <xdr:rowOff>8890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17</xdr:row>
      <xdr:rowOff>77470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702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127017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27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43180</xdr:rowOff>
    </xdr:from>
    <xdr:to>
      <xdr:col>78</xdr:col>
      <xdr:colOff>69850</xdr:colOff>
      <xdr:row>16</xdr:row>
      <xdr:rowOff>127000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86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72390</xdr:rowOff>
    </xdr:from>
    <xdr:to>
      <xdr:col>78</xdr:col>
      <xdr:colOff>120650</xdr:colOff>
      <xdr:row>16</xdr:row>
      <xdr:rowOff>2540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12717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16</xdr:row>
      <xdr:rowOff>43180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6797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49530</xdr:rowOff>
    </xdr:from>
    <xdr:to>
      <xdr:col>74</xdr:col>
      <xdr:colOff>31750</xdr:colOff>
      <xdr:row>15</xdr:row>
      <xdr:rowOff>151130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161307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39370</xdr:rowOff>
    </xdr:from>
    <xdr:to>
      <xdr:col>69</xdr:col>
      <xdr:colOff>92075</xdr:colOff>
      <xdr:row>15</xdr:row>
      <xdr:rowOff>107950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11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160020</xdr:rowOff>
    </xdr:from>
    <xdr:to>
      <xdr:col>69</xdr:col>
      <xdr:colOff>142875</xdr:colOff>
      <xdr:row>15</xdr:row>
      <xdr:rowOff>90170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100347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106680</xdr:rowOff>
    </xdr:from>
    <xdr:to>
      <xdr:col>65</xdr:col>
      <xdr:colOff>53975</xdr:colOff>
      <xdr:row>15</xdr:row>
      <xdr:rowOff>36830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50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47007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26670</xdr:rowOff>
    </xdr:from>
    <xdr:to>
      <xdr:col>82</xdr:col>
      <xdr:colOff>158750</xdr:colOff>
      <xdr:row>17</xdr:row>
      <xdr:rowOff>128270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170197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76200</xdr:rowOff>
    </xdr:from>
    <xdr:to>
      <xdr:col>78</xdr:col>
      <xdr:colOff>120650</xdr:colOff>
      <xdr:row>17</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163830</xdr:rowOff>
    </xdr:from>
    <xdr:to>
      <xdr:col>74</xdr:col>
      <xdr:colOff>31750</xdr:colOff>
      <xdr:row>16</xdr:row>
      <xdr:rowOff>93980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78757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143527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74947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たものの、類似団体平均、全国平均、県平均と比べても低い水準にある。要因としては、養護老人ホーム入所者が少ないことや少子化構造が一因と考えられる。保育士の処遇改善などにより施設型給付費が増加したほか、障害児通所施設給付費が増加した。</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240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102507</xdr:rowOff>
    </xdr:from>
    <xdr:to>
      <xdr:col>24</xdr:col>
      <xdr:colOff>25400</xdr:colOff>
      <xdr:row>54</xdr:row>
      <xdr:rowOff>110672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189357"/>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15620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16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102507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156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94343</xdr:rowOff>
    </xdr:from>
    <xdr:to>
      <xdr:col>15</xdr:col>
      <xdr:colOff>98425</xdr:colOff>
      <xdr:row>53</xdr:row>
      <xdr:rowOff>69850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0097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61685</xdr:rowOff>
    </xdr:from>
    <xdr:to>
      <xdr:col>11</xdr:col>
      <xdr:colOff>9525</xdr:colOff>
      <xdr:row>52</xdr:row>
      <xdr:rowOff>94343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89770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59872</xdr:rowOff>
    </xdr:from>
    <xdr:to>
      <xdr:col>24</xdr:col>
      <xdr:colOff>76200</xdr:colOff>
      <xdr:row>54</xdr:row>
      <xdr:rowOff>161472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76399</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16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51707</xdr:rowOff>
    </xdr:from>
    <xdr:to>
      <xdr:col>20</xdr:col>
      <xdr:colOff>38100</xdr:colOff>
      <xdr:row>53</xdr:row>
      <xdr:rowOff>153307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163484</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890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43543</xdr:rowOff>
    </xdr:from>
    <xdr:to>
      <xdr:col>11</xdr:col>
      <xdr:colOff>60325</xdr:colOff>
      <xdr:row>52</xdr:row>
      <xdr:rowOff>145143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895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50</xdr:row>
      <xdr:rowOff>155320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872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10885</xdr:rowOff>
    </xdr:from>
    <xdr:to>
      <xdr:col>6</xdr:col>
      <xdr:colOff>171450</xdr:colOff>
      <xdr:row>52</xdr:row>
      <xdr:rowOff>112485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892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50</xdr:row>
      <xdr:rowOff>122662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869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その他の構成は、繰出金</a:t>
          </a:r>
          <a:r>
            <a:rPr kumimoji="1" lang="en-US" altLang="ja-JP" sz="1200">
              <a:latin typeface="ＭＳ Ｐゴシック" panose="020B0600070205080204" pitchFamily="50" charset="-128"/>
              <a:ea typeface="ＭＳ Ｐゴシック" panose="020B0600070205080204" pitchFamily="50" charset="-128"/>
            </a:rPr>
            <a:t>14.3</a:t>
          </a:r>
          <a:r>
            <a:rPr kumimoji="1" lang="ja-JP" altLang="en-US" sz="1200">
              <a:latin typeface="ＭＳ Ｐゴシック" panose="020B0600070205080204" pitchFamily="50" charset="-128"/>
              <a:ea typeface="ＭＳ Ｐゴシック" panose="020B0600070205080204" pitchFamily="50" charset="-128"/>
            </a:rPr>
            <a:t>％と維持補修費</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である。比率は前年度から横ばいで、類似団体平均、全国平均、県平均をいずれも上回っている。繰出金は介護給付費が高齢化の進展で増加傾向にあり、介護予防など福祉施策を着実に実施し、経費の削減を図る。繰出金の３割を占める下水道事業については、経費の削減や独立採算の原則に則した料金の値上げによる経営の健全化など、財政力の低い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134620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948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58</xdr:row>
      <xdr:rowOff>50800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994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12717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130810</xdr:rowOff>
    </xdr:from>
    <xdr:to>
      <xdr:col>78</xdr:col>
      <xdr:colOff>69850</xdr:colOff>
      <xdr:row>58</xdr:row>
      <xdr:rowOff>50800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9034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85090</xdr:rowOff>
    </xdr:from>
    <xdr:to>
      <xdr:col>73</xdr:col>
      <xdr:colOff>180975</xdr:colOff>
      <xdr:row>57</xdr:row>
      <xdr:rowOff>130810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857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77470</xdr:rowOff>
    </xdr:from>
    <xdr:to>
      <xdr:col>69</xdr:col>
      <xdr:colOff>92075</xdr:colOff>
      <xdr:row>57</xdr:row>
      <xdr:rowOff>85090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850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68580</xdr:rowOff>
    </xdr:from>
    <xdr:to>
      <xdr:col>65</xdr:col>
      <xdr:colOff>53975</xdr:colOff>
      <xdr:row>56</xdr:row>
      <xdr:rowOff>170180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8907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80010</xdr:rowOff>
    </xdr:from>
    <xdr:to>
      <xdr:col>74</xdr:col>
      <xdr:colOff>31750</xdr:colOff>
      <xdr:row>58</xdr:row>
      <xdr:rowOff>10160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166387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34290</xdr:rowOff>
    </xdr:from>
    <xdr:to>
      <xdr:col>69</xdr:col>
      <xdr:colOff>142875</xdr:colOff>
      <xdr:row>57</xdr:row>
      <xdr:rowOff>135890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26670</xdr:rowOff>
    </xdr:from>
    <xdr:to>
      <xdr:col>65</xdr:col>
      <xdr:colOff>53975</xdr:colOff>
      <xdr:row>57</xdr:row>
      <xdr:rowOff>128270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113047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加美郡保健医療福祉行政事務組合への負担金が減少（病院への赤字補てんの減少）などにより、前年度から</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減少した。類似団体平均、全国平均、県平均を下回る水準である。補助費等については、消防・ごみ処理、病院などの業務を行う一部事務組合（大崎地域広域行政事務組合、加美郡保健医療福祉行政事務組合等）への負担金が７割を占めており、各組合においても経費の削減や事業運営の健全化を図るなど、市町村の負担軽減を促し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142240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515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127000</xdr:rowOff>
    </xdr:from>
    <xdr:to>
      <xdr:col>82</xdr:col>
      <xdr:colOff>107950</xdr:colOff>
      <xdr:row>34</xdr:row>
      <xdr:rowOff>165100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5956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165100</xdr:rowOff>
    </xdr:from>
    <xdr:to>
      <xdr:col>78</xdr:col>
      <xdr:colOff>69850</xdr:colOff>
      <xdr:row>34</xdr:row>
      <xdr:rowOff>165100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599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154957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165100</xdr:rowOff>
    </xdr:from>
    <xdr:to>
      <xdr:col>73</xdr:col>
      <xdr:colOff>180975</xdr:colOff>
      <xdr:row>35</xdr:row>
      <xdr:rowOff>107950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5994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39370</xdr:rowOff>
    </xdr:from>
    <xdr:to>
      <xdr:col>69</xdr:col>
      <xdr:colOff>92075</xdr:colOff>
      <xdr:row>35</xdr:row>
      <xdr:rowOff>107950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040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29227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76200</xdr:rowOff>
    </xdr:from>
    <xdr:to>
      <xdr:col>82</xdr:col>
      <xdr:colOff>158750</xdr:colOff>
      <xdr:row>35</xdr:row>
      <xdr:rowOff>6350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92727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114300</xdr:rowOff>
    </xdr:from>
    <xdr:to>
      <xdr:col>78</xdr:col>
      <xdr:colOff>120650</xdr:colOff>
      <xdr:row>35</xdr:row>
      <xdr:rowOff>44450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54627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114300</xdr:rowOff>
    </xdr:from>
    <xdr:to>
      <xdr:col>74</xdr:col>
      <xdr:colOff>31750</xdr:colOff>
      <xdr:row>35</xdr:row>
      <xdr:rowOff>44450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54627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57150</xdr:rowOff>
    </xdr:from>
    <xdr:to>
      <xdr:col>69</xdr:col>
      <xdr:colOff>142875</xdr:colOff>
      <xdr:row>35</xdr:row>
      <xdr:rowOff>158750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160020</xdr:rowOff>
    </xdr:from>
    <xdr:to>
      <xdr:col>65</xdr:col>
      <xdr:colOff>53975</xdr:colOff>
      <xdr:row>35</xdr:row>
      <xdr:rowOff>90170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100347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借入金返済のピークであった平成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年度以降、地方債の発行額抑制に取り組んだ成果が表れ、公債費は減少しているが、算定分母にあたる普通交付税の減少が影響し、比率は</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上昇した。類似団体平均と比較してまだ高い水準であり、県平均、全国平均と比較しても高い水準にある。合併旧町から引き継いだ町債の償還や合併直後の地域イントラ整備などの大型投資事業の町債の償還が進んだことで公債費の減少幅が小さくなったこともあり、経年推移をみると減少幅は小さくなってきている。財政力が低いことから今後も起債発行の抑制に取り組み公債費の負担軽減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37193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51015"/>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92711</xdr:rowOff>
    </xdr:from>
    <xdr:to>
      <xdr:col>24</xdr:col>
      <xdr:colOff>25400</xdr:colOff>
      <xdr:row>79</xdr:row>
      <xdr:rowOff>112305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987800" y="13637261"/>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74765</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104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58238</xdr:rowOff>
    </xdr:from>
    <xdr:to>
      <xdr:col>24</xdr:col>
      <xdr:colOff>76200</xdr:colOff>
      <xdr:row>77</xdr:row>
      <xdr:rowOff>159838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92711</xdr:rowOff>
    </xdr:from>
    <xdr:to>
      <xdr:col>19</xdr:col>
      <xdr:colOff>187325</xdr:colOff>
      <xdr:row>79</xdr:row>
      <xdr:rowOff>92711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098800" y="13637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18159</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92711</xdr:rowOff>
    </xdr:from>
    <xdr:to>
      <xdr:col>15</xdr:col>
      <xdr:colOff>98425</xdr:colOff>
      <xdr:row>79</xdr:row>
      <xdr:rowOff>164556</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2209800" y="13637261"/>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18159</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164556</xdr:rowOff>
    </xdr:from>
    <xdr:to>
      <xdr:col>11</xdr:col>
      <xdr:colOff>9525</xdr:colOff>
      <xdr:row>80</xdr:row>
      <xdr:rowOff>78014</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1320800" y="13709106"/>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90895</xdr:rowOff>
    </xdr:from>
    <xdr:to>
      <xdr:col>6</xdr:col>
      <xdr:colOff>171450</xdr:colOff>
      <xdr:row>78</xdr:row>
      <xdr:rowOff>21045</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29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31222</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06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61505</xdr:rowOff>
    </xdr:from>
    <xdr:to>
      <xdr:col>24</xdr:col>
      <xdr:colOff>76200</xdr:colOff>
      <xdr:row>79</xdr:row>
      <xdr:rowOff>163105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60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33582</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357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41911</xdr:rowOff>
    </xdr:from>
    <xdr:to>
      <xdr:col>20</xdr:col>
      <xdr:colOff>38100</xdr:colOff>
      <xdr:row>79</xdr:row>
      <xdr:rowOff>143511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128288</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41911</xdr:rowOff>
    </xdr:from>
    <xdr:to>
      <xdr:col>15</xdr:col>
      <xdr:colOff>149225</xdr:colOff>
      <xdr:row>79</xdr:row>
      <xdr:rowOff>143511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128288</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113756</xdr:rowOff>
    </xdr:from>
    <xdr:to>
      <xdr:col>11</xdr:col>
      <xdr:colOff>60325</xdr:colOff>
      <xdr:row>80</xdr:row>
      <xdr:rowOff>43906</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6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28683</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374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27214</xdr:rowOff>
    </xdr:from>
    <xdr:to>
      <xdr:col>6</xdr:col>
      <xdr:colOff>171450</xdr:colOff>
      <xdr:row>80</xdr:row>
      <xdr:rowOff>128814</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113591</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前年度より</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ポイント増加し、類似団体平均と同水準、全国平均、県平均と比較してやや低い水準にある。公債費除きの比率は、人件費は合併や行政改革の効果が表れ改善傾向にあったが、再任用制度の運用が始まり下げ止まり。物件費は多くの施設を抱え維持管理経費の縮減が進まず、今後の比率は上昇傾向にある。また、扶助費についても障害者給付費の伸びなどにより増加傾向にある。一方、比率の分母要素である経常一般財源に関しては、普通交付税が一本算定移行により前年度と比較し約</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億円減少しており、各数値の増加に影響している。一般財源の確保と経常経費の縮減が課題となっており、継続して行財政改革に取り組む必要がある。</a:t>
          </a: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a:extLst>
            <a:ext uri="{FF2B5EF4-FFF2-40B4-BE49-F238E27FC236}">
              <a16:creationId xmlns:a16="http://schemas.microsoft.com/office/drawing/2014/main" id="{00000000-0008-0000-0400-0000A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24130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6510000" y="126314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33" name="公債費以外最小値テキスト">
          <a:extLst>
            <a:ext uri="{FF2B5EF4-FFF2-40B4-BE49-F238E27FC236}">
              <a16:creationId xmlns:a16="http://schemas.microsoft.com/office/drawing/2014/main" id="{00000000-0008-0000-0400-0000B1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5" name="公債費以外最大値テキスト">
          <a:extLst>
            <a:ext uri="{FF2B5EF4-FFF2-40B4-BE49-F238E27FC236}">
              <a16:creationId xmlns:a16="http://schemas.microsoft.com/office/drawing/2014/main" id="{00000000-0008-0000-0400-0000B3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111761</xdr:rowOff>
    </xdr:from>
    <xdr:to>
      <xdr:col>82</xdr:col>
      <xdr:colOff>107950</xdr:colOff>
      <xdr:row>77</xdr:row>
      <xdr:rowOff>62230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5671800" y="13141961"/>
          <a:ext cx="8382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20338</xdr:rowOff>
    </xdr:from>
    <xdr:ext cx="762000" cy="259045"/>
    <xdr:sp macro="" textlink="">
      <xdr:nvSpPr>
        <xdr:cNvPr id="438" name="公債費以外平均値テキスト">
          <a:extLst>
            <a:ext uri="{FF2B5EF4-FFF2-40B4-BE49-F238E27FC236}">
              <a16:creationId xmlns:a16="http://schemas.microsoft.com/office/drawing/2014/main" id="{00000000-0008-0000-0400-0000B6010000}"/>
            </a:ext>
          </a:extLst>
        </xdr:cNvPr>
        <xdr:cNvSpPr txBox="1"/>
      </xdr:nvSpPr>
      <xdr:spPr>
        <a:xfrm>
          <a:off x="16598900" y="1305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46990</xdr:rowOff>
    </xdr:from>
    <xdr:to>
      <xdr:col>78</xdr:col>
      <xdr:colOff>69850</xdr:colOff>
      <xdr:row>76</xdr:row>
      <xdr:rowOff>111761</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4782800" y="12905740"/>
          <a:ext cx="889000" cy="23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58420</xdr:rowOff>
    </xdr:from>
    <xdr:to>
      <xdr:col>73</xdr:col>
      <xdr:colOff>180975</xdr:colOff>
      <xdr:row>75</xdr:row>
      <xdr:rowOff>46990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893800" y="127457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30480</xdr:rowOff>
    </xdr:from>
    <xdr:to>
      <xdr:col>74</xdr:col>
      <xdr:colOff>31750</xdr:colOff>
      <xdr:row>76</xdr:row>
      <xdr:rowOff>132080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4732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116857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46990</xdr:rowOff>
    </xdr:from>
    <xdr:to>
      <xdr:col>69</xdr:col>
      <xdr:colOff>92075</xdr:colOff>
      <xdr:row>74</xdr:row>
      <xdr:rowOff>58420</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a:off x="13004800" y="125628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95250</xdr:rowOff>
    </xdr:from>
    <xdr:to>
      <xdr:col>69</xdr:col>
      <xdr:colOff>142875</xdr:colOff>
      <xdr:row>76</xdr:row>
      <xdr:rowOff>25400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3843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2557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11430</xdr:rowOff>
    </xdr:from>
    <xdr:to>
      <xdr:col>82</xdr:col>
      <xdr:colOff>158750</xdr:colOff>
      <xdr:row>77</xdr:row>
      <xdr:rowOff>113030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6459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154957</xdr:rowOff>
    </xdr:from>
    <xdr:ext cx="762000" cy="259045"/>
    <xdr:sp macro="" textlink="">
      <xdr:nvSpPr>
        <xdr:cNvPr id="457" name="公債費以外該当値テキスト">
          <a:extLst>
            <a:ext uri="{FF2B5EF4-FFF2-40B4-BE49-F238E27FC236}">
              <a16:creationId xmlns:a16="http://schemas.microsoft.com/office/drawing/2014/main" id="{00000000-0008-0000-0400-0000C9010000}"/>
            </a:ext>
          </a:extLst>
        </xdr:cNvPr>
        <xdr:cNvSpPr txBox="1"/>
      </xdr:nvSpPr>
      <xdr:spPr>
        <a:xfrm>
          <a:off x="165989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60961</xdr:rowOff>
    </xdr:from>
    <xdr:to>
      <xdr:col>78</xdr:col>
      <xdr:colOff>120650</xdr:colOff>
      <xdr:row>76</xdr:row>
      <xdr:rowOff>162561</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5621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1287</xdr:rowOff>
    </xdr:from>
    <xdr:ext cx="7366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5290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167640</xdr:rowOff>
    </xdr:from>
    <xdr:to>
      <xdr:col>74</xdr:col>
      <xdr:colOff>31750</xdr:colOff>
      <xdr:row>75</xdr:row>
      <xdr:rowOff>97790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4732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107967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4401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7620</xdr:rowOff>
    </xdr:from>
    <xdr:to>
      <xdr:col>69</xdr:col>
      <xdr:colOff>142875</xdr:colOff>
      <xdr:row>74</xdr:row>
      <xdr:rowOff>109220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3843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119397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3512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167640</xdr:rowOff>
    </xdr:from>
    <xdr:to>
      <xdr:col>65</xdr:col>
      <xdr:colOff>53975</xdr:colOff>
      <xdr:row>73</xdr:row>
      <xdr:rowOff>97790</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2954000" y="125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107967</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2623800" y="1228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宮城県加美町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40780</xdr:rowOff>
    </xdr:from>
    <xdr:to>
      <xdr:col>29</xdr:col>
      <xdr:colOff>127000</xdr:colOff>
      <xdr:row>19</xdr:row>
      <xdr:rowOff>96624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45805"/>
          <a:ext cx="0" cy="1255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68701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7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96624</xdr:rowOff>
    </xdr:from>
    <xdr:to>
      <xdr:col>30</xdr:col>
      <xdr:colOff>25400</xdr:colOff>
      <xdr:row>19</xdr:row>
      <xdr:rowOff>96624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01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127157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8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40780</xdr:rowOff>
    </xdr:from>
    <xdr:to>
      <xdr:col>30</xdr:col>
      <xdr:colOff>25400</xdr:colOff>
      <xdr:row>12</xdr:row>
      <xdr:rowOff>40780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458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118079</xdr:rowOff>
    </xdr:from>
    <xdr:to>
      <xdr:col>29</xdr:col>
      <xdr:colOff>127000</xdr:colOff>
      <xdr:row>14</xdr:row>
      <xdr:rowOff>34232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394554"/>
          <a:ext cx="647700" cy="87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120346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11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148269</xdr:rowOff>
    </xdr:from>
    <xdr:to>
      <xdr:col>29</xdr:col>
      <xdr:colOff>177800</xdr:colOff>
      <xdr:row>17</xdr:row>
      <xdr:rowOff>78419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34232</xdr:rowOff>
    </xdr:from>
    <xdr:to>
      <xdr:col>26</xdr:col>
      <xdr:colOff>50800</xdr:colOff>
      <xdr:row>14</xdr:row>
      <xdr:rowOff>66187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482157"/>
          <a:ext cx="698500" cy="31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148187</xdr:rowOff>
    </xdr:from>
    <xdr:to>
      <xdr:col>26</xdr:col>
      <xdr:colOff>101600</xdr:colOff>
      <xdr:row>17</xdr:row>
      <xdr:rowOff>78337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63114</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25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28337</xdr:rowOff>
    </xdr:from>
    <xdr:to>
      <xdr:col>22</xdr:col>
      <xdr:colOff>114300</xdr:colOff>
      <xdr:row>14</xdr:row>
      <xdr:rowOff>66187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476262"/>
          <a:ext cx="698500" cy="37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162458</xdr:rowOff>
    </xdr:from>
    <xdr:to>
      <xdr:col>22</xdr:col>
      <xdr:colOff>165100</xdr:colOff>
      <xdr:row>17</xdr:row>
      <xdr:rowOff>92608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77385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28337</xdr:rowOff>
    </xdr:from>
    <xdr:to>
      <xdr:col>18</xdr:col>
      <xdr:colOff>177800</xdr:colOff>
      <xdr:row>14</xdr:row>
      <xdr:rowOff>71167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476262"/>
          <a:ext cx="698500" cy="42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148089</xdr:rowOff>
    </xdr:from>
    <xdr:to>
      <xdr:col>19</xdr:col>
      <xdr:colOff>38100</xdr:colOff>
      <xdr:row>17</xdr:row>
      <xdr:rowOff>78239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63016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141982</xdr:rowOff>
    </xdr:from>
    <xdr:to>
      <xdr:col>15</xdr:col>
      <xdr:colOff>101600</xdr:colOff>
      <xdr:row>17</xdr:row>
      <xdr:rowOff>72132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32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56909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19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67279</xdr:rowOff>
    </xdr:from>
    <xdr:to>
      <xdr:col>29</xdr:col>
      <xdr:colOff>177800</xdr:colOff>
      <xdr:row>13</xdr:row>
      <xdr:rowOff>168879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343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83806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18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154882</xdr:rowOff>
    </xdr:from>
    <xdr:to>
      <xdr:col>26</xdr:col>
      <xdr:colOff>101600</xdr:colOff>
      <xdr:row>14</xdr:row>
      <xdr:rowOff>85032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431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95209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200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15387</xdr:rowOff>
    </xdr:from>
    <xdr:to>
      <xdr:col>22</xdr:col>
      <xdr:colOff>165100</xdr:colOff>
      <xdr:row>14</xdr:row>
      <xdr:rowOff>116987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463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127164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23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148987</xdr:rowOff>
    </xdr:from>
    <xdr:to>
      <xdr:col>19</xdr:col>
      <xdr:colOff>38100</xdr:colOff>
      <xdr:row>14</xdr:row>
      <xdr:rowOff>79137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425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89314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194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20367</xdr:rowOff>
    </xdr:from>
    <xdr:to>
      <xdr:col>15</xdr:col>
      <xdr:colOff>101600</xdr:colOff>
      <xdr:row>14</xdr:row>
      <xdr:rowOff>121967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468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132144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237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331902</xdr:rowOff>
    </xdr:from>
    <xdr:to>
      <xdr:col>29</xdr:col>
      <xdr:colOff>127000</xdr:colOff>
      <xdr:row>37</xdr:row>
      <xdr:rowOff>150470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56452"/>
          <a:ext cx="0" cy="1018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122547</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4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150470</xdr:rowOff>
    </xdr:from>
    <xdr:to>
      <xdr:col>30</xdr:col>
      <xdr:colOff>25400</xdr:colOff>
      <xdr:row>37</xdr:row>
      <xdr:rowOff>150470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75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75379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331902</xdr:rowOff>
    </xdr:from>
    <xdr:to>
      <xdr:col>30</xdr:col>
      <xdr:colOff>25400</xdr:colOff>
      <xdr:row>33</xdr:row>
      <xdr:rowOff>331902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5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73889</xdr:rowOff>
    </xdr:from>
    <xdr:to>
      <xdr:col>29</xdr:col>
      <xdr:colOff>127000</xdr:colOff>
      <xdr:row>35</xdr:row>
      <xdr:rowOff>117932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684239"/>
          <a:ext cx="647700" cy="44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205287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1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233210</xdr:rowOff>
    </xdr:from>
    <xdr:to>
      <xdr:col>29</xdr:col>
      <xdr:colOff>177800</xdr:colOff>
      <xdr:row>35</xdr:row>
      <xdr:rowOff>334810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117932</xdr:rowOff>
    </xdr:from>
    <xdr:to>
      <xdr:col>26</xdr:col>
      <xdr:colOff>50800</xdr:colOff>
      <xdr:row>35</xdr:row>
      <xdr:rowOff>135287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728282"/>
          <a:ext cx="698500" cy="17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240259</xdr:rowOff>
    </xdr:from>
    <xdr:to>
      <xdr:col>26</xdr:col>
      <xdr:colOff>101600</xdr:colOff>
      <xdr:row>35</xdr:row>
      <xdr:rowOff>341859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326636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36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98501</xdr:rowOff>
    </xdr:from>
    <xdr:to>
      <xdr:col>22</xdr:col>
      <xdr:colOff>114300</xdr:colOff>
      <xdr:row>35</xdr:row>
      <xdr:rowOff>135287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708851"/>
          <a:ext cx="698500" cy="36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237782</xdr:rowOff>
    </xdr:from>
    <xdr:to>
      <xdr:col>22</xdr:col>
      <xdr:colOff>165100</xdr:colOff>
      <xdr:row>35</xdr:row>
      <xdr:rowOff>339382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324159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98501</xdr:rowOff>
    </xdr:from>
    <xdr:to>
      <xdr:col>18</xdr:col>
      <xdr:colOff>177800</xdr:colOff>
      <xdr:row>35</xdr:row>
      <xdr:rowOff>123533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708851"/>
          <a:ext cx="698500" cy="25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238068</xdr:rowOff>
    </xdr:from>
    <xdr:to>
      <xdr:col>19</xdr:col>
      <xdr:colOff>38100</xdr:colOff>
      <xdr:row>35</xdr:row>
      <xdr:rowOff>339668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324445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4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241364</xdr:rowOff>
    </xdr:from>
    <xdr:to>
      <xdr:col>15</xdr:col>
      <xdr:colOff>101600</xdr:colOff>
      <xdr:row>36</xdr:row>
      <xdr:rowOff>64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1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327741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3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23089</xdr:rowOff>
    </xdr:from>
    <xdr:to>
      <xdr:col>29</xdr:col>
      <xdr:colOff>177800</xdr:colOff>
      <xdr:row>35</xdr:row>
      <xdr:rowOff>124689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33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211066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7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67132</xdr:rowOff>
    </xdr:from>
    <xdr:to>
      <xdr:col>26</xdr:col>
      <xdr:colOff>101600</xdr:colOff>
      <xdr:row>35</xdr:row>
      <xdr:rowOff>168732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677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178909</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446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84487</xdr:rowOff>
    </xdr:from>
    <xdr:to>
      <xdr:col>22</xdr:col>
      <xdr:colOff>165100</xdr:colOff>
      <xdr:row>35</xdr:row>
      <xdr:rowOff>186087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94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196264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6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47701</xdr:rowOff>
    </xdr:from>
    <xdr:to>
      <xdr:col>19</xdr:col>
      <xdr:colOff>38100</xdr:colOff>
      <xdr:row>35</xdr:row>
      <xdr:rowOff>149301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58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159478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2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72733</xdr:rowOff>
    </xdr:from>
    <xdr:to>
      <xdr:col>15</xdr:col>
      <xdr:colOff>101600</xdr:colOff>
      <xdr:row>35</xdr:row>
      <xdr:rowOff>174333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83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184510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51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宮城県加美町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23,377
23,206
460.67
13,697,267
13,144,031
536,231
8,808,625
13,753,505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34756</xdr:rowOff>
    </xdr:from>
    <xdr:to>
      <xdr:col>24</xdr:col>
      <xdr:colOff>62865</xdr:colOff>
      <xdr:row>39</xdr:row>
      <xdr:rowOff>135520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9706"/>
          <a:ext cx="1270" cy="1472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139347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2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135520</xdr:rowOff>
    </xdr:from>
    <xdr:to>
      <xdr:col>24</xdr:col>
      <xdr:colOff>152400</xdr:colOff>
      <xdr:row>39</xdr:row>
      <xdr:rowOff>135520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2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152883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34756</xdr:rowOff>
    </xdr:from>
    <xdr:to>
      <xdr:col>24</xdr:col>
      <xdr:colOff>152400</xdr:colOff>
      <xdr:row>31</xdr:row>
      <xdr:rowOff>34756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85571</xdr:rowOff>
    </xdr:from>
    <xdr:to>
      <xdr:col>24</xdr:col>
      <xdr:colOff>63500</xdr:colOff>
      <xdr:row>34</xdr:row>
      <xdr:rowOff>87824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14871"/>
          <a:ext cx="838200" cy="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164123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3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14246</xdr:rowOff>
    </xdr:from>
    <xdr:to>
      <xdr:col>24</xdr:col>
      <xdr:colOff>114300</xdr:colOff>
      <xdr:row>37</xdr:row>
      <xdr:rowOff>115846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87824</xdr:rowOff>
    </xdr:from>
    <xdr:to>
      <xdr:col>19</xdr:col>
      <xdr:colOff>177800</xdr:colOff>
      <xdr:row>34</xdr:row>
      <xdr:rowOff>119779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17124"/>
          <a:ext cx="889000" cy="3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3257</xdr:rowOff>
    </xdr:from>
    <xdr:to>
      <xdr:col>20</xdr:col>
      <xdr:colOff>38100</xdr:colOff>
      <xdr:row>37</xdr:row>
      <xdr:rowOff>104857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95984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103744</xdr:rowOff>
    </xdr:from>
    <xdr:to>
      <xdr:col>15</xdr:col>
      <xdr:colOff>50800</xdr:colOff>
      <xdr:row>34</xdr:row>
      <xdr:rowOff>119779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933044"/>
          <a:ext cx="889000" cy="1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5641</xdr:rowOff>
    </xdr:from>
    <xdr:to>
      <xdr:col>15</xdr:col>
      <xdr:colOff>101600</xdr:colOff>
      <xdr:row>37</xdr:row>
      <xdr:rowOff>107241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98368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103744</xdr:rowOff>
    </xdr:from>
    <xdr:to>
      <xdr:col>10</xdr:col>
      <xdr:colOff>114300</xdr:colOff>
      <xdr:row>34</xdr:row>
      <xdr:rowOff>139373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33044"/>
          <a:ext cx="889000" cy="3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167963</xdr:rowOff>
    </xdr:from>
    <xdr:to>
      <xdr:col>10</xdr:col>
      <xdr:colOff>165100</xdr:colOff>
      <xdr:row>37</xdr:row>
      <xdr:rowOff>98113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89240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3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25676</xdr:rowOff>
    </xdr:from>
    <xdr:to>
      <xdr:col>6</xdr:col>
      <xdr:colOff>38100</xdr:colOff>
      <xdr:row>37</xdr:row>
      <xdr:rowOff>127276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118403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34771</xdr:rowOff>
    </xdr:from>
    <xdr:to>
      <xdr:col>24</xdr:col>
      <xdr:colOff>114300</xdr:colOff>
      <xdr:row>34</xdr:row>
      <xdr:rowOff>136371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6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57648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1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37024</xdr:rowOff>
    </xdr:from>
    <xdr:to>
      <xdr:col>20</xdr:col>
      <xdr:colOff>38100</xdr:colOff>
      <xdr:row>34</xdr:row>
      <xdr:rowOff>138624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6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155151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64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68979</xdr:rowOff>
    </xdr:from>
    <xdr:to>
      <xdr:col>15</xdr:col>
      <xdr:colOff>101600</xdr:colOff>
      <xdr:row>34</xdr:row>
      <xdr:rowOff>170579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9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15656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67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52944</xdr:rowOff>
    </xdr:from>
    <xdr:to>
      <xdr:col>10</xdr:col>
      <xdr:colOff>165100</xdr:colOff>
      <xdr:row>34</xdr:row>
      <xdr:rowOff>154544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8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171071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65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88573</xdr:rowOff>
    </xdr:from>
    <xdr:to>
      <xdr:col>6</xdr:col>
      <xdr:colOff>38100</xdr:colOff>
      <xdr:row>35</xdr:row>
      <xdr:rowOff>18723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1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35250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69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96101</xdr:rowOff>
    </xdr:from>
    <xdr:to>
      <xdr:col>24</xdr:col>
      <xdr:colOff>62865</xdr:colOff>
      <xdr:row>58</xdr:row>
      <xdr:rowOff>130391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68601"/>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134218</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130391</xdr:rowOff>
    </xdr:from>
    <xdr:to>
      <xdr:col>24</xdr:col>
      <xdr:colOff>152400</xdr:colOff>
      <xdr:row>58</xdr:row>
      <xdr:rowOff>130391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74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42778</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4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96101</xdr:rowOff>
    </xdr:from>
    <xdr:to>
      <xdr:col>24</xdr:col>
      <xdr:colOff>152400</xdr:colOff>
      <xdr:row>50</xdr:row>
      <xdr:rowOff>96101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6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59386</xdr:rowOff>
    </xdr:from>
    <xdr:to>
      <xdr:col>24</xdr:col>
      <xdr:colOff>63500</xdr:colOff>
      <xdr:row>54</xdr:row>
      <xdr:rowOff>130797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317686"/>
          <a:ext cx="838200" cy="7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7675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08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29248</xdr:rowOff>
    </xdr:from>
    <xdr:to>
      <xdr:col>24</xdr:col>
      <xdr:colOff>114300</xdr:colOff>
      <xdr:row>56</xdr:row>
      <xdr:rowOff>130848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102324</xdr:rowOff>
    </xdr:from>
    <xdr:to>
      <xdr:col>19</xdr:col>
      <xdr:colOff>177800</xdr:colOff>
      <xdr:row>54</xdr:row>
      <xdr:rowOff>130797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360624"/>
          <a:ext cx="889000" cy="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9919</xdr:rowOff>
    </xdr:from>
    <xdr:to>
      <xdr:col>20</xdr:col>
      <xdr:colOff>38100</xdr:colOff>
      <xdr:row>56</xdr:row>
      <xdr:rowOff>111519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102646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0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102324</xdr:rowOff>
    </xdr:from>
    <xdr:to>
      <xdr:col>15</xdr:col>
      <xdr:colOff>50800</xdr:colOff>
      <xdr:row>55</xdr:row>
      <xdr:rowOff>32995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360624"/>
          <a:ext cx="889000" cy="10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35763</xdr:rowOff>
    </xdr:from>
    <xdr:to>
      <xdr:col>15</xdr:col>
      <xdr:colOff>101600</xdr:colOff>
      <xdr:row>55</xdr:row>
      <xdr:rowOff>137363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6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128490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5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32995</xdr:rowOff>
    </xdr:from>
    <xdr:to>
      <xdr:col>10</xdr:col>
      <xdr:colOff>114300</xdr:colOff>
      <xdr:row>55</xdr:row>
      <xdr:rowOff>96139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462745"/>
          <a:ext cx="889000" cy="6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4915</xdr:rowOff>
    </xdr:from>
    <xdr:to>
      <xdr:col>10</xdr:col>
      <xdr:colOff>165100</xdr:colOff>
      <xdr:row>56</xdr:row>
      <xdr:rowOff>106515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0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97642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33947</xdr:rowOff>
    </xdr:from>
    <xdr:to>
      <xdr:col>6</xdr:col>
      <xdr:colOff>38100</xdr:colOff>
      <xdr:row>57</xdr:row>
      <xdr:rowOff>135547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0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126674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9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8586</xdr:rowOff>
    </xdr:from>
    <xdr:to>
      <xdr:col>24</xdr:col>
      <xdr:colOff>114300</xdr:colOff>
      <xdr:row>54</xdr:row>
      <xdr:rowOff>110186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26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31463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11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79997</xdr:rowOff>
    </xdr:from>
    <xdr:to>
      <xdr:col>20</xdr:col>
      <xdr:colOff>38100</xdr:colOff>
      <xdr:row>55</xdr:row>
      <xdr:rowOff>10147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33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26674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11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51524</xdr:rowOff>
    </xdr:from>
    <xdr:to>
      <xdr:col>15</xdr:col>
      <xdr:colOff>101600</xdr:colOff>
      <xdr:row>54</xdr:row>
      <xdr:rowOff>153124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30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169651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08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153645</xdr:rowOff>
    </xdr:from>
    <xdr:to>
      <xdr:col>10</xdr:col>
      <xdr:colOff>165100</xdr:colOff>
      <xdr:row>55</xdr:row>
      <xdr:rowOff>83795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41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100322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18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45339</xdr:rowOff>
    </xdr:from>
    <xdr:to>
      <xdr:col>6</xdr:col>
      <xdr:colOff>38100</xdr:colOff>
      <xdr:row>55</xdr:row>
      <xdr:rowOff>146939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47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163466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25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31527</xdr:rowOff>
    </xdr:from>
    <xdr:to>
      <xdr:col>24</xdr:col>
      <xdr:colOff>62865</xdr:colOff>
      <xdr:row>78</xdr:row>
      <xdr:rowOff>69109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33027"/>
          <a:ext cx="1270" cy="140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72936</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46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69109</xdr:rowOff>
    </xdr:from>
    <xdr:to>
      <xdr:col>24</xdr:col>
      <xdr:colOff>152400</xdr:colOff>
      <xdr:row>78</xdr:row>
      <xdr:rowOff>69109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4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149654</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0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31527</xdr:rowOff>
    </xdr:from>
    <xdr:to>
      <xdr:col>24</xdr:col>
      <xdr:colOff>152400</xdr:colOff>
      <xdr:row>70</xdr:row>
      <xdr:rowOff>31527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3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62525</xdr:rowOff>
    </xdr:from>
    <xdr:to>
      <xdr:col>24</xdr:col>
      <xdr:colOff>63500</xdr:colOff>
      <xdr:row>72</xdr:row>
      <xdr:rowOff>62616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2406925"/>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162242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20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12365</xdr:rowOff>
    </xdr:from>
    <xdr:to>
      <xdr:col>24</xdr:col>
      <xdr:colOff>114300</xdr:colOff>
      <xdr:row>76</xdr:row>
      <xdr:rowOff>113965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62525</xdr:rowOff>
    </xdr:from>
    <xdr:to>
      <xdr:col>19</xdr:col>
      <xdr:colOff>177800</xdr:colOff>
      <xdr:row>73</xdr:row>
      <xdr:rowOff>94254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406925"/>
          <a:ext cx="889000" cy="20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165801</xdr:rowOff>
    </xdr:from>
    <xdr:to>
      <xdr:col>20</xdr:col>
      <xdr:colOff>38100</xdr:colOff>
      <xdr:row>76</xdr:row>
      <xdr:rowOff>95951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2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87078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1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76698</xdr:rowOff>
    </xdr:from>
    <xdr:to>
      <xdr:col>15</xdr:col>
      <xdr:colOff>50800</xdr:colOff>
      <xdr:row>73</xdr:row>
      <xdr:rowOff>94254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2592548"/>
          <a:ext cx="889000" cy="1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81950</xdr:rowOff>
    </xdr:from>
    <xdr:to>
      <xdr:col>15</xdr:col>
      <xdr:colOff>101600</xdr:colOff>
      <xdr:row>77</xdr:row>
      <xdr:rowOff>12100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1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3227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20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127722</xdr:rowOff>
    </xdr:from>
    <xdr:to>
      <xdr:col>10</xdr:col>
      <xdr:colOff>114300</xdr:colOff>
      <xdr:row>73</xdr:row>
      <xdr:rowOff>76698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2472122"/>
          <a:ext cx="889000" cy="12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104994</xdr:rowOff>
    </xdr:from>
    <xdr:to>
      <xdr:col>10</xdr:col>
      <xdr:colOff>165100</xdr:colOff>
      <xdr:row>77</xdr:row>
      <xdr:rowOff>35144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3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26271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22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69972</xdr:rowOff>
    </xdr:from>
    <xdr:to>
      <xdr:col>6</xdr:col>
      <xdr:colOff>38100</xdr:colOff>
      <xdr:row>77</xdr:row>
      <xdr:rowOff>122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0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162699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9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11816</xdr:rowOff>
    </xdr:from>
    <xdr:to>
      <xdr:col>24</xdr:col>
      <xdr:colOff>114300</xdr:colOff>
      <xdr:row>72</xdr:row>
      <xdr:rowOff>113416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35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34693</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20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11725</xdr:rowOff>
    </xdr:from>
    <xdr:to>
      <xdr:col>20</xdr:col>
      <xdr:colOff>38100</xdr:colOff>
      <xdr:row>72</xdr:row>
      <xdr:rowOff>113325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35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129852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13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43454</xdr:rowOff>
    </xdr:from>
    <xdr:to>
      <xdr:col>15</xdr:col>
      <xdr:colOff>101600</xdr:colOff>
      <xdr:row>73</xdr:row>
      <xdr:rowOff>145054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55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161581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33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25898</xdr:rowOff>
    </xdr:from>
    <xdr:to>
      <xdr:col>10</xdr:col>
      <xdr:colOff>165100</xdr:colOff>
      <xdr:row>73</xdr:row>
      <xdr:rowOff>127498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5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144025</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31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76922</xdr:rowOff>
    </xdr:from>
    <xdr:to>
      <xdr:col>6</xdr:col>
      <xdr:colOff>38100</xdr:colOff>
      <xdr:row>73</xdr:row>
      <xdr:rowOff>7072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42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23599</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19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125870</xdr:rowOff>
    </xdr:from>
    <xdr:to>
      <xdr:col>24</xdr:col>
      <xdr:colOff>62865</xdr:colOff>
      <xdr:row>98</xdr:row>
      <xdr:rowOff>68743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56370"/>
          <a:ext cx="1270" cy="131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72570</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7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68743</xdr:rowOff>
    </xdr:from>
    <xdr:to>
      <xdr:col>24</xdr:col>
      <xdr:colOff>152400</xdr:colOff>
      <xdr:row>98</xdr:row>
      <xdr:rowOff>68743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7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72547</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3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125870</xdr:rowOff>
    </xdr:from>
    <xdr:to>
      <xdr:col>24</xdr:col>
      <xdr:colOff>152400</xdr:colOff>
      <xdr:row>90</xdr:row>
      <xdr:rowOff>125870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5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9170</xdr:rowOff>
    </xdr:from>
    <xdr:to>
      <xdr:col>24</xdr:col>
      <xdr:colOff>63500</xdr:colOff>
      <xdr:row>96</xdr:row>
      <xdr:rowOff>18131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468370"/>
          <a:ext cx="8382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113332</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29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90455</xdr:rowOff>
    </xdr:from>
    <xdr:to>
      <xdr:col>24</xdr:col>
      <xdr:colOff>114300</xdr:colOff>
      <xdr:row>96</xdr:row>
      <xdr:rowOff>20605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9170</xdr:rowOff>
    </xdr:from>
    <xdr:to>
      <xdr:col>19</xdr:col>
      <xdr:colOff>177800</xdr:colOff>
      <xdr:row>96</xdr:row>
      <xdr:rowOff>11021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468370"/>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89998</xdr:rowOff>
    </xdr:from>
    <xdr:to>
      <xdr:col>20</xdr:col>
      <xdr:colOff>38100</xdr:colOff>
      <xdr:row>96</xdr:row>
      <xdr:rowOff>20148</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36675</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15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11021</xdr:rowOff>
    </xdr:from>
    <xdr:to>
      <xdr:col>15</xdr:col>
      <xdr:colOff>50800</xdr:colOff>
      <xdr:row>97</xdr:row>
      <xdr:rowOff>70869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470221"/>
          <a:ext cx="889000" cy="23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118413</xdr:rowOff>
    </xdr:from>
    <xdr:to>
      <xdr:col>15</xdr:col>
      <xdr:colOff>101600</xdr:colOff>
      <xdr:row>96</xdr:row>
      <xdr:rowOff>48563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65090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1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70869</xdr:rowOff>
    </xdr:from>
    <xdr:to>
      <xdr:col>10</xdr:col>
      <xdr:colOff>114300</xdr:colOff>
      <xdr:row>97</xdr:row>
      <xdr:rowOff>83510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701519"/>
          <a:ext cx="889000" cy="1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48050</xdr:rowOff>
    </xdr:from>
    <xdr:to>
      <xdr:col>10</xdr:col>
      <xdr:colOff>165100</xdr:colOff>
      <xdr:row>96</xdr:row>
      <xdr:rowOff>149650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166177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115807</xdr:rowOff>
    </xdr:from>
    <xdr:to>
      <xdr:col>6</xdr:col>
      <xdr:colOff>38100</xdr:colOff>
      <xdr:row>97</xdr:row>
      <xdr:rowOff>45957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7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62484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35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138781</xdr:rowOff>
    </xdr:from>
    <xdr:to>
      <xdr:col>24</xdr:col>
      <xdr:colOff>114300</xdr:colOff>
      <xdr:row>96</xdr:row>
      <xdr:rowOff>68931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42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117208</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40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129820</xdr:rowOff>
    </xdr:from>
    <xdr:to>
      <xdr:col>20</xdr:col>
      <xdr:colOff>38100</xdr:colOff>
      <xdr:row>96</xdr:row>
      <xdr:rowOff>59970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41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51097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51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131671</xdr:rowOff>
    </xdr:from>
    <xdr:to>
      <xdr:col>15</xdr:col>
      <xdr:colOff>101600</xdr:colOff>
      <xdr:row>96</xdr:row>
      <xdr:rowOff>61821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41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52948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51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20069</xdr:rowOff>
    </xdr:from>
    <xdr:to>
      <xdr:col>10</xdr:col>
      <xdr:colOff>165100</xdr:colOff>
      <xdr:row>97</xdr:row>
      <xdr:rowOff>121669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65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112796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74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32710</xdr:rowOff>
    </xdr:from>
    <xdr:to>
      <xdr:col>6</xdr:col>
      <xdr:colOff>38100</xdr:colOff>
      <xdr:row>97</xdr:row>
      <xdr:rowOff>134310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6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125437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75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144815</xdr:rowOff>
    </xdr:from>
    <xdr:to>
      <xdr:col>54</xdr:col>
      <xdr:colOff>189865</xdr:colOff>
      <xdr:row>38</xdr:row>
      <xdr:rowOff>129042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88315"/>
          <a:ext cx="1270" cy="1355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132869</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129042</xdr:rowOff>
    </xdr:from>
    <xdr:to>
      <xdr:col>55</xdr:col>
      <xdr:colOff>88900</xdr:colOff>
      <xdr:row>38</xdr:row>
      <xdr:rowOff>129042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4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91492</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6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144815</xdr:rowOff>
    </xdr:from>
    <xdr:to>
      <xdr:col>55</xdr:col>
      <xdr:colOff>88900</xdr:colOff>
      <xdr:row>30</xdr:row>
      <xdr:rowOff>144815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8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11989</xdr:rowOff>
    </xdr:from>
    <xdr:to>
      <xdr:col>55</xdr:col>
      <xdr:colOff>0</xdr:colOff>
      <xdr:row>35</xdr:row>
      <xdr:rowOff>37078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5841289"/>
          <a:ext cx="838200" cy="19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43524</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15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65097</xdr:rowOff>
    </xdr:from>
    <xdr:to>
      <xdr:col>55</xdr:col>
      <xdr:colOff>50800</xdr:colOff>
      <xdr:row>36</xdr:row>
      <xdr:rowOff>166697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3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37078</xdr:rowOff>
    </xdr:from>
    <xdr:to>
      <xdr:col>50</xdr:col>
      <xdr:colOff>114300</xdr:colOff>
      <xdr:row>35</xdr:row>
      <xdr:rowOff>122222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037828"/>
          <a:ext cx="889000" cy="8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90234</xdr:rowOff>
    </xdr:from>
    <xdr:to>
      <xdr:col>50</xdr:col>
      <xdr:colOff>165100</xdr:colOff>
      <xdr:row>37</xdr:row>
      <xdr:rowOff>20384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6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11511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5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64414</xdr:rowOff>
    </xdr:from>
    <xdr:to>
      <xdr:col>45</xdr:col>
      <xdr:colOff>177800</xdr:colOff>
      <xdr:row>35</xdr:row>
      <xdr:rowOff>122222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065164"/>
          <a:ext cx="889000" cy="5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116475</xdr:rowOff>
    </xdr:from>
    <xdr:to>
      <xdr:col>46</xdr:col>
      <xdr:colOff>38100</xdr:colOff>
      <xdr:row>37</xdr:row>
      <xdr:rowOff>46625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37752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38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64414</xdr:rowOff>
    </xdr:from>
    <xdr:to>
      <xdr:col>41</xdr:col>
      <xdr:colOff>50800</xdr:colOff>
      <xdr:row>36</xdr:row>
      <xdr:rowOff>15094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065164"/>
          <a:ext cx="889000" cy="12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105235</xdr:rowOff>
    </xdr:from>
    <xdr:to>
      <xdr:col>41</xdr:col>
      <xdr:colOff>101600</xdr:colOff>
      <xdr:row>37</xdr:row>
      <xdr:rowOff>35385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7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26512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37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121904</xdr:rowOff>
    </xdr:from>
    <xdr:to>
      <xdr:col>36</xdr:col>
      <xdr:colOff>165100</xdr:colOff>
      <xdr:row>37</xdr:row>
      <xdr:rowOff>52054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9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43181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38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132639</xdr:rowOff>
    </xdr:from>
    <xdr:to>
      <xdr:col>55</xdr:col>
      <xdr:colOff>50800</xdr:colOff>
      <xdr:row>34</xdr:row>
      <xdr:rowOff>62789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7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155516</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641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157728</xdr:rowOff>
    </xdr:from>
    <xdr:to>
      <xdr:col>50</xdr:col>
      <xdr:colOff>165100</xdr:colOff>
      <xdr:row>35</xdr:row>
      <xdr:rowOff>87878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98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104405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76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71422</xdr:rowOff>
    </xdr:from>
    <xdr:to>
      <xdr:col>46</xdr:col>
      <xdr:colOff>38100</xdr:colOff>
      <xdr:row>36</xdr:row>
      <xdr:rowOff>1572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07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18099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84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13614</xdr:rowOff>
    </xdr:from>
    <xdr:to>
      <xdr:col>41</xdr:col>
      <xdr:colOff>101600</xdr:colOff>
      <xdr:row>35</xdr:row>
      <xdr:rowOff>115214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01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131741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57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135744</xdr:rowOff>
    </xdr:from>
    <xdr:to>
      <xdr:col>36</xdr:col>
      <xdr:colOff>165100</xdr:colOff>
      <xdr:row>36</xdr:row>
      <xdr:rowOff>65894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13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82421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591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92239</xdr:rowOff>
    </xdr:from>
    <xdr:to>
      <xdr:col>54</xdr:col>
      <xdr:colOff>189865</xdr:colOff>
      <xdr:row>58</xdr:row>
      <xdr:rowOff>117777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493289"/>
          <a:ext cx="1270" cy="156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121604</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6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117777</xdr:rowOff>
    </xdr:from>
    <xdr:to>
      <xdr:col>55</xdr:col>
      <xdr:colOff>88900</xdr:colOff>
      <xdr:row>58</xdr:row>
      <xdr:rowOff>117777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6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38916</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2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92239</xdr:rowOff>
    </xdr:from>
    <xdr:to>
      <xdr:col>55</xdr:col>
      <xdr:colOff>88900</xdr:colOff>
      <xdr:row>49</xdr:row>
      <xdr:rowOff>92239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4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136456</xdr:rowOff>
    </xdr:from>
    <xdr:to>
      <xdr:col>55</xdr:col>
      <xdr:colOff>0</xdr:colOff>
      <xdr:row>56</xdr:row>
      <xdr:rowOff>53453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566206"/>
          <a:ext cx="838200" cy="8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170353</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42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147476</xdr:rowOff>
    </xdr:from>
    <xdr:to>
      <xdr:col>55</xdr:col>
      <xdr:colOff>50800</xdr:colOff>
      <xdr:row>56</xdr:row>
      <xdr:rowOff>77626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136097</xdr:rowOff>
    </xdr:from>
    <xdr:to>
      <xdr:col>50</xdr:col>
      <xdr:colOff>114300</xdr:colOff>
      <xdr:row>55</xdr:row>
      <xdr:rowOff>136456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565847"/>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149806</xdr:rowOff>
    </xdr:from>
    <xdr:to>
      <xdr:col>50</xdr:col>
      <xdr:colOff>165100</xdr:colOff>
      <xdr:row>56</xdr:row>
      <xdr:rowOff>79956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71083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67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12011</xdr:rowOff>
    </xdr:from>
    <xdr:to>
      <xdr:col>45</xdr:col>
      <xdr:colOff>177800</xdr:colOff>
      <xdr:row>55</xdr:row>
      <xdr:rowOff>136097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441761"/>
          <a:ext cx="889000" cy="12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112064</xdr:rowOff>
    </xdr:from>
    <xdr:to>
      <xdr:col>46</xdr:col>
      <xdr:colOff>38100</xdr:colOff>
      <xdr:row>56</xdr:row>
      <xdr:rowOff>42214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33341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101687</xdr:rowOff>
    </xdr:from>
    <xdr:to>
      <xdr:col>41</xdr:col>
      <xdr:colOff>50800</xdr:colOff>
      <xdr:row>55</xdr:row>
      <xdr:rowOff>12011</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359987"/>
          <a:ext cx="889000" cy="8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114546</xdr:rowOff>
    </xdr:from>
    <xdr:to>
      <xdr:col>41</xdr:col>
      <xdr:colOff>101600</xdr:colOff>
      <xdr:row>56</xdr:row>
      <xdr:rowOff>44696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35823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84350</xdr:rowOff>
    </xdr:from>
    <xdr:to>
      <xdr:col>36</xdr:col>
      <xdr:colOff>165100</xdr:colOff>
      <xdr:row>56</xdr:row>
      <xdr:rowOff>14500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51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60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2653</xdr:rowOff>
    </xdr:from>
    <xdr:to>
      <xdr:col>55</xdr:col>
      <xdr:colOff>50800</xdr:colOff>
      <xdr:row>56</xdr:row>
      <xdr:rowOff>104253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60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152530</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58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85656</xdr:rowOff>
    </xdr:from>
    <xdr:to>
      <xdr:col>50</xdr:col>
      <xdr:colOff>165100</xdr:colOff>
      <xdr:row>56</xdr:row>
      <xdr:rowOff>15806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51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32333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29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85297</xdr:rowOff>
    </xdr:from>
    <xdr:to>
      <xdr:col>46</xdr:col>
      <xdr:colOff>38100</xdr:colOff>
      <xdr:row>56</xdr:row>
      <xdr:rowOff>15447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51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31974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29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132661</xdr:rowOff>
    </xdr:from>
    <xdr:to>
      <xdr:col>41</xdr:col>
      <xdr:colOff>101600</xdr:colOff>
      <xdr:row>55</xdr:row>
      <xdr:rowOff>62811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39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79338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16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50887</xdr:rowOff>
    </xdr:from>
    <xdr:to>
      <xdr:col>36</xdr:col>
      <xdr:colOff>165100</xdr:colOff>
      <xdr:row>54</xdr:row>
      <xdr:rowOff>152487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30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169014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08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153530</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155030"/>
          <a:ext cx="1270" cy="143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100207</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153530</xdr:rowOff>
    </xdr:from>
    <xdr:to>
      <xdr:col>55</xdr:col>
      <xdr:colOff>88900</xdr:colOff>
      <xdr:row>70</xdr:row>
      <xdr:rowOff>153530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57886</xdr:rowOff>
    </xdr:from>
    <xdr:to>
      <xdr:col>55</xdr:col>
      <xdr:colOff>0</xdr:colOff>
      <xdr:row>78</xdr:row>
      <xdr:rowOff>139788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430986"/>
          <a:ext cx="838200" cy="8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1909</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03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150482</xdr:rowOff>
    </xdr:from>
    <xdr:to>
      <xdr:col>55</xdr:col>
      <xdr:colOff>50800</xdr:colOff>
      <xdr:row>78</xdr:row>
      <xdr:rowOff>80632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40284</xdr:rowOff>
    </xdr:from>
    <xdr:to>
      <xdr:col>50</xdr:col>
      <xdr:colOff>114300</xdr:colOff>
      <xdr:row>78</xdr:row>
      <xdr:rowOff>57886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070484"/>
          <a:ext cx="889000" cy="36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147689</xdr:rowOff>
    </xdr:from>
    <xdr:to>
      <xdr:col>50</xdr:col>
      <xdr:colOff>165100</xdr:colOff>
      <xdr:row>78</xdr:row>
      <xdr:rowOff>77839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94366</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105410</xdr:rowOff>
    </xdr:from>
    <xdr:to>
      <xdr:col>45</xdr:col>
      <xdr:colOff>177800</xdr:colOff>
      <xdr:row>76</xdr:row>
      <xdr:rowOff>40284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2964160"/>
          <a:ext cx="889000" cy="1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92126</xdr:rowOff>
    </xdr:from>
    <xdr:to>
      <xdr:col>46</xdr:col>
      <xdr:colOff>38100</xdr:colOff>
      <xdr:row>78</xdr:row>
      <xdr:rowOff>22276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13403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3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105410</xdr:rowOff>
    </xdr:from>
    <xdr:to>
      <xdr:col>41</xdr:col>
      <xdr:colOff>50800</xdr:colOff>
      <xdr:row>76</xdr:row>
      <xdr:rowOff>83883</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2964160"/>
          <a:ext cx="889000" cy="14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3632</xdr:rowOff>
    </xdr:from>
    <xdr:to>
      <xdr:col>41</xdr:col>
      <xdr:colOff>101600</xdr:colOff>
      <xdr:row>77</xdr:row>
      <xdr:rowOff>105232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96359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29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125298</xdr:rowOff>
    </xdr:from>
    <xdr:to>
      <xdr:col>36</xdr:col>
      <xdr:colOff>165100</xdr:colOff>
      <xdr:row>77</xdr:row>
      <xdr:rowOff>55448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15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46575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24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88988</xdr:rowOff>
    </xdr:from>
    <xdr:to>
      <xdr:col>55</xdr:col>
      <xdr:colOff>50800</xdr:colOff>
      <xdr:row>79</xdr:row>
      <xdr:rowOff>19138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46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3915</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7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7086</xdr:rowOff>
    </xdr:from>
    <xdr:to>
      <xdr:col>50</xdr:col>
      <xdr:colOff>165100</xdr:colOff>
      <xdr:row>78</xdr:row>
      <xdr:rowOff>108686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38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99813</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347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160934</xdr:rowOff>
    </xdr:from>
    <xdr:to>
      <xdr:col>46</xdr:col>
      <xdr:colOff>38100</xdr:colOff>
      <xdr:row>76</xdr:row>
      <xdr:rowOff>91084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01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107611</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279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54610</xdr:rowOff>
    </xdr:from>
    <xdr:to>
      <xdr:col>41</xdr:col>
      <xdr:colOff>101600</xdr:colOff>
      <xdr:row>75</xdr:row>
      <xdr:rowOff>156211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29133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1287</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26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33083</xdr:rowOff>
    </xdr:from>
    <xdr:to>
      <xdr:col>36</xdr:col>
      <xdr:colOff>165100</xdr:colOff>
      <xdr:row>76</xdr:row>
      <xdr:rowOff>134683</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06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151210</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283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22493</xdr:rowOff>
    </xdr:from>
    <xdr:to>
      <xdr:col>54</xdr:col>
      <xdr:colOff>189865</xdr:colOff>
      <xdr:row>98</xdr:row>
      <xdr:rowOff>137202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452993"/>
          <a:ext cx="1270" cy="1486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141029</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137202</xdr:rowOff>
    </xdr:from>
    <xdr:to>
      <xdr:col>55</xdr:col>
      <xdr:colOff>88900</xdr:colOff>
      <xdr:row>98</xdr:row>
      <xdr:rowOff>137202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3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140620</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2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22493</xdr:rowOff>
    </xdr:from>
    <xdr:to>
      <xdr:col>55</xdr:col>
      <xdr:colOff>88900</xdr:colOff>
      <xdr:row>90</xdr:row>
      <xdr:rowOff>22493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4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99989</xdr:rowOff>
    </xdr:from>
    <xdr:to>
      <xdr:col>55</xdr:col>
      <xdr:colOff>0</xdr:colOff>
      <xdr:row>95</xdr:row>
      <xdr:rowOff>116856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387739"/>
          <a:ext cx="838200" cy="1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51030</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510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72603</xdr:rowOff>
    </xdr:from>
    <xdr:to>
      <xdr:col>55</xdr:col>
      <xdr:colOff>50800</xdr:colOff>
      <xdr:row>97</xdr:row>
      <xdr:rowOff>2753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99989</xdr:rowOff>
    </xdr:from>
    <xdr:to>
      <xdr:col>50</xdr:col>
      <xdr:colOff>114300</xdr:colOff>
      <xdr:row>98</xdr:row>
      <xdr:rowOff>83138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387739"/>
          <a:ext cx="889000" cy="49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76262</xdr:rowOff>
    </xdr:from>
    <xdr:to>
      <xdr:col>50</xdr:col>
      <xdr:colOff>165100</xdr:colOff>
      <xdr:row>97</xdr:row>
      <xdr:rowOff>6412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3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168989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62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83138</xdr:rowOff>
    </xdr:from>
    <xdr:to>
      <xdr:col>45</xdr:col>
      <xdr:colOff>177800</xdr:colOff>
      <xdr:row>98</xdr:row>
      <xdr:rowOff>105834</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885238"/>
          <a:ext cx="889000" cy="2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111973</xdr:rowOff>
    </xdr:from>
    <xdr:to>
      <xdr:col>46</xdr:col>
      <xdr:colOff>38100</xdr:colOff>
      <xdr:row>97</xdr:row>
      <xdr:rowOff>42123</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57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58650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34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23620</xdr:rowOff>
    </xdr:from>
    <xdr:to>
      <xdr:col>41</xdr:col>
      <xdr:colOff>50800</xdr:colOff>
      <xdr:row>98</xdr:row>
      <xdr:rowOff>105834</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654270"/>
          <a:ext cx="889000" cy="25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10246</xdr:rowOff>
    </xdr:from>
    <xdr:to>
      <xdr:col>41</xdr:col>
      <xdr:colOff>101600</xdr:colOff>
      <xdr:row>97</xdr:row>
      <xdr:rowOff>111846</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64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128373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41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17005</xdr:rowOff>
    </xdr:from>
    <xdr:to>
      <xdr:col>36</xdr:col>
      <xdr:colOff>165100</xdr:colOff>
      <xdr:row>97</xdr:row>
      <xdr:rowOff>118605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64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109732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74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66056</xdr:rowOff>
    </xdr:from>
    <xdr:to>
      <xdr:col>55</xdr:col>
      <xdr:colOff>50800</xdr:colOff>
      <xdr:row>95</xdr:row>
      <xdr:rowOff>167656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35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88933</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20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49189</xdr:rowOff>
    </xdr:from>
    <xdr:to>
      <xdr:col>50</xdr:col>
      <xdr:colOff>165100</xdr:colOff>
      <xdr:row>95</xdr:row>
      <xdr:rowOff>150789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33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167316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11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32338</xdr:rowOff>
    </xdr:from>
    <xdr:to>
      <xdr:col>46</xdr:col>
      <xdr:colOff>38100</xdr:colOff>
      <xdr:row>98</xdr:row>
      <xdr:rowOff>133938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83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125065</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92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55034</xdr:rowOff>
    </xdr:from>
    <xdr:to>
      <xdr:col>41</xdr:col>
      <xdr:colOff>101600</xdr:colOff>
      <xdr:row>98</xdr:row>
      <xdr:rowOff>156634</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85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147761</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94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144270</xdr:rowOff>
    </xdr:from>
    <xdr:to>
      <xdr:col>36</xdr:col>
      <xdr:colOff>165100</xdr:colOff>
      <xdr:row>97</xdr:row>
      <xdr:rowOff>74420</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60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90947</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37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133939</xdr:rowOff>
    </xdr:from>
    <xdr:to>
      <xdr:col>85</xdr:col>
      <xdr:colOff>126364</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277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80616</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0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133939</xdr:rowOff>
    </xdr:from>
    <xdr:to>
      <xdr:col>86</xdr:col>
      <xdr:colOff>25400</xdr:colOff>
      <xdr:row>30</xdr:row>
      <xdr:rowOff>133939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27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78161</xdr:rowOff>
    </xdr:from>
    <xdr:to>
      <xdr:col>85</xdr:col>
      <xdr:colOff>127000</xdr:colOff>
      <xdr:row>38</xdr:row>
      <xdr:rowOff>122052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593261"/>
          <a:ext cx="8382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5341</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348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153914</xdr:rowOff>
    </xdr:from>
    <xdr:to>
      <xdr:col>85</xdr:col>
      <xdr:colOff>177800</xdr:colOff>
      <xdr:row>38</xdr:row>
      <xdr:rowOff>84064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49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127950</xdr:rowOff>
    </xdr:from>
    <xdr:to>
      <xdr:col>81</xdr:col>
      <xdr:colOff>50800</xdr:colOff>
      <xdr:row>38</xdr:row>
      <xdr:rowOff>78161</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128700"/>
          <a:ext cx="889000" cy="46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9668</xdr:rowOff>
    </xdr:from>
    <xdr:to>
      <xdr:col>81</xdr:col>
      <xdr:colOff>101600</xdr:colOff>
      <xdr:row>38</xdr:row>
      <xdr:rowOff>111268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2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127794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29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127950</xdr:rowOff>
    </xdr:from>
    <xdr:to>
      <xdr:col>76</xdr:col>
      <xdr:colOff>114300</xdr:colOff>
      <xdr:row>36</xdr:row>
      <xdr:rowOff>110988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128700"/>
          <a:ext cx="889000" cy="15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28732</xdr:rowOff>
    </xdr:from>
    <xdr:to>
      <xdr:col>76</xdr:col>
      <xdr:colOff>165100</xdr:colOff>
      <xdr:row>38</xdr:row>
      <xdr:rowOff>130332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4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121459</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63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110988</xdr:rowOff>
    </xdr:from>
    <xdr:to>
      <xdr:col>71</xdr:col>
      <xdr:colOff>177800</xdr:colOff>
      <xdr:row>38</xdr:row>
      <xdr:rowOff>104861</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283188"/>
          <a:ext cx="889000" cy="33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62291</xdr:rowOff>
    </xdr:from>
    <xdr:to>
      <xdr:col>72</xdr:col>
      <xdr:colOff>38100</xdr:colOff>
      <xdr:row>38</xdr:row>
      <xdr:rowOff>163891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7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155018</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4017" y="6670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57627</xdr:rowOff>
    </xdr:from>
    <xdr:to>
      <xdr:col>67</xdr:col>
      <xdr:colOff>101600</xdr:colOff>
      <xdr:row>38</xdr:row>
      <xdr:rowOff>159227</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72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150354</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5017" y="6665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71252</xdr:rowOff>
    </xdr:from>
    <xdr:to>
      <xdr:col>85</xdr:col>
      <xdr:colOff>177800</xdr:colOff>
      <xdr:row>39</xdr:row>
      <xdr:rowOff>1402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58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157629</xdr:rowOff>
    </xdr:from>
    <xdr:ext cx="378565"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01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27361</xdr:rowOff>
    </xdr:from>
    <xdr:to>
      <xdr:col>81</xdr:col>
      <xdr:colOff>101600</xdr:colOff>
      <xdr:row>38</xdr:row>
      <xdr:rowOff>128961</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54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120088</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663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77150</xdr:rowOff>
    </xdr:from>
    <xdr:to>
      <xdr:col>76</xdr:col>
      <xdr:colOff>165100</xdr:colOff>
      <xdr:row>36</xdr:row>
      <xdr:rowOff>7300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0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23827</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25111" y="585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60188</xdr:rowOff>
    </xdr:from>
    <xdr:to>
      <xdr:col>72</xdr:col>
      <xdr:colOff>38100</xdr:colOff>
      <xdr:row>36</xdr:row>
      <xdr:rowOff>161788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23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6865</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68428" y="6007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54061</xdr:rowOff>
    </xdr:from>
    <xdr:to>
      <xdr:col>67</xdr:col>
      <xdr:colOff>101600</xdr:colOff>
      <xdr:row>38</xdr:row>
      <xdr:rowOff>155661</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56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738</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5017" y="6344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77782</xdr:rowOff>
    </xdr:from>
    <xdr:to>
      <xdr:col>85</xdr:col>
      <xdr:colOff>126364</xdr:colOff>
      <xdr:row>78</xdr:row>
      <xdr:rowOff>138916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79282"/>
          <a:ext cx="1269" cy="143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142743</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138916</xdr:rowOff>
    </xdr:from>
    <xdr:to>
      <xdr:col>86</xdr:col>
      <xdr:colOff>25400</xdr:colOff>
      <xdr:row>78</xdr:row>
      <xdr:rowOff>138916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1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24459</xdr:rowOff>
    </xdr:from>
    <xdr:ext cx="534377"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85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77782</xdr:rowOff>
    </xdr:from>
    <xdr:to>
      <xdr:col>86</xdr:col>
      <xdr:colOff>25400</xdr:colOff>
      <xdr:row>70</xdr:row>
      <xdr:rowOff>77782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7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119338</xdr:rowOff>
    </xdr:from>
    <xdr:to>
      <xdr:col>85</xdr:col>
      <xdr:colOff>127000</xdr:colOff>
      <xdr:row>72</xdr:row>
      <xdr:rowOff>129593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463738"/>
          <a:ext cx="8382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136250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995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157823</xdr:rowOff>
    </xdr:from>
    <xdr:to>
      <xdr:col>85</xdr:col>
      <xdr:colOff>177800</xdr:colOff>
      <xdr:row>76</xdr:row>
      <xdr:rowOff>87973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127012</xdr:rowOff>
    </xdr:from>
    <xdr:to>
      <xdr:col>81</xdr:col>
      <xdr:colOff>50800</xdr:colOff>
      <xdr:row>72</xdr:row>
      <xdr:rowOff>129593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2471412"/>
          <a:ext cx="889000" cy="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152451</xdr:rowOff>
    </xdr:from>
    <xdr:to>
      <xdr:col>81</xdr:col>
      <xdr:colOff>101600</xdr:colOff>
      <xdr:row>76</xdr:row>
      <xdr:rowOff>82601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73728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1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9284</xdr:rowOff>
    </xdr:from>
    <xdr:to>
      <xdr:col>76</xdr:col>
      <xdr:colOff>114300</xdr:colOff>
      <xdr:row>72</xdr:row>
      <xdr:rowOff>127012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2353684"/>
          <a:ext cx="889000" cy="11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156125</xdr:rowOff>
    </xdr:from>
    <xdr:to>
      <xdr:col>76</xdr:col>
      <xdr:colOff>165100</xdr:colOff>
      <xdr:row>76</xdr:row>
      <xdr:rowOff>86275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77402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1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95368</xdr:rowOff>
    </xdr:from>
    <xdr:to>
      <xdr:col>71</xdr:col>
      <xdr:colOff>177800</xdr:colOff>
      <xdr:row>72</xdr:row>
      <xdr:rowOff>9284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2268318"/>
          <a:ext cx="889000" cy="8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148369</xdr:rowOff>
    </xdr:from>
    <xdr:to>
      <xdr:col>72</xdr:col>
      <xdr:colOff>38100</xdr:colOff>
      <xdr:row>76</xdr:row>
      <xdr:rowOff>78519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69646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0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156648</xdr:rowOff>
    </xdr:from>
    <xdr:to>
      <xdr:col>67</xdr:col>
      <xdr:colOff>101600</xdr:colOff>
      <xdr:row>76</xdr:row>
      <xdr:rowOff>86798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77925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10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68538</xdr:rowOff>
    </xdr:from>
    <xdr:to>
      <xdr:col>85</xdr:col>
      <xdr:colOff>177800</xdr:colOff>
      <xdr:row>72</xdr:row>
      <xdr:rowOff>170138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41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91415</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26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78793</xdr:rowOff>
    </xdr:from>
    <xdr:to>
      <xdr:col>81</xdr:col>
      <xdr:colOff>101600</xdr:colOff>
      <xdr:row>73</xdr:row>
      <xdr:rowOff>8943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42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25470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19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76212</xdr:rowOff>
    </xdr:from>
    <xdr:to>
      <xdr:col>76</xdr:col>
      <xdr:colOff>165100</xdr:colOff>
      <xdr:row>73</xdr:row>
      <xdr:rowOff>6362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4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22889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19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129934</xdr:rowOff>
    </xdr:from>
    <xdr:to>
      <xdr:col>72</xdr:col>
      <xdr:colOff>38100</xdr:colOff>
      <xdr:row>72</xdr:row>
      <xdr:rowOff>60084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30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76611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07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44568</xdr:rowOff>
    </xdr:from>
    <xdr:to>
      <xdr:col>67</xdr:col>
      <xdr:colOff>101600</xdr:colOff>
      <xdr:row>71</xdr:row>
      <xdr:rowOff>146168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2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162695</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199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104071</xdr:rowOff>
    </xdr:from>
    <xdr:to>
      <xdr:col>85</xdr:col>
      <xdr:colOff>126364</xdr:colOff>
      <xdr:row>98</xdr:row>
      <xdr:rowOff>139393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877471"/>
          <a:ext cx="1269" cy="1064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143220</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139393</xdr:rowOff>
    </xdr:from>
    <xdr:to>
      <xdr:col>86</xdr:col>
      <xdr:colOff>25400</xdr:colOff>
      <xdr:row>98</xdr:row>
      <xdr:rowOff>139393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50748</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65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104071</xdr:rowOff>
    </xdr:from>
    <xdr:to>
      <xdr:col>86</xdr:col>
      <xdr:colOff>25400</xdr:colOff>
      <xdr:row>92</xdr:row>
      <xdr:rowOff>104071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87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119506</xdr:rowOff>
    </xdr:from>
    <xdr:to>
      <xdr:col>85</xdr:col>
      <xdr:colOff>127000</xdr:colOff>
      <xdr:row>98</xdr:row>
      <xdr:rowOff>121408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921606"/>
          <a:ext cx="838200" cy="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29554</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60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6677</xdr:rowOff>
    </xdr:from>
    <xdr:to>
      <xdr:col>85</xdr:col>
      <xdr:colOff>177800</xdr:colOff>
      <xdr:row>98</xdr:row>
      <xdr:rowOff>108277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119506</xdr:rowOff>
    </xdr:from>
    <xdr:to>
      <xdr:col>81</xdr:col>
      <xdr:colOff>50800</xdr:colOff>
      <xdr:row>98</xdr:row>
      <xdr:rowOff>124064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921606"/>
          <a:ext cx="889000" cy="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20101</xdr:rowOff>
    </xdr:from>
    <xdr:to>
      <xdr:col>81</xdr:col>
      <xdr:colOff>101600</xdr:colOff>
      <xdr:row>98</xdr:row>
      <xdr:rowOff>121701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82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138228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59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67659</xdr:rowOff>
    </xdr:from>
    <xdr:to>
      <xdr:col>76</xdr:col>
      <xdr:colOff>114300</xdr:colOff>
      <xdr:row>98</xdr:row>
      <xdr:rowOff>124064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869759"/>
          <a:ext cx="889000" cy="5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18752</xdr:rowOff>
    </xdr:from>
    <xdr:to>
      <xdr:col>76</xdr:col>
      <xdr:colOff>165100</xdr:colOff>
      <xdr:row>98</xdr:row>
      <xdr:rowOff>120352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8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136879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9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67659</xdr:rowOff>
    </xdr:from>
    <xdr:to>
      <xdr:col>71</xdr:col>
      <xdr:colOff>177800</xdr:colOff>
      <xdr:row>98</xdr:row>
      <xdr:rowOff>115450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869759"/>
          <a:ext cx="889000" cy="4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26432</xdr:rowOff>
    </xdr:from>
    <xdr:to>
      <xdr:col>72</xdr:col>
      <xdr:colOff>38100</xdr:colOff>
      <xdr:row>98</xdr:row>
      <xdr:rowOff>128032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2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119159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2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24160</xdr:rowOff>
    </xdr:from>
    <xdr:to>
      <xdr:col>67</xdr:col>
      <xdr:colOff>101600</xdr:colOff>
      <xdr:row>98</xdr:row>
      <xdr:rowOff>125760</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2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142287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0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70608</xdr:rowOff>
    </xdr:from>
    <xdr:to>
      <xdr:col>85</xdr:col>
      <xdr:colOff>177800</xdr:colOff>
      <xdr:row>99</xdr:row>
      <xdr:rowOff>758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7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156985</xdr:rowOff>
    </xdr:from>
    <xdr:ext cx="469744"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8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68706</xdr:rowOff>
    </xdr:from>
    <xdr:to>
      <xdr:col>81</xdr:col>
      <xdr:colOff>101600</xdr:colOff>
      <xdr:row>98</xdr:row>
      <xdr:rowOff>170306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7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161433</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428" y="1696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73264</xdr:rowOff>
    </xdr:from>
    <xdr:to>
      <xdr:col>76</xdr:col>
      <xdr:colOff>165100</xdr:colOff>
      <xdr:row>99</xdr:row>
      <xdr:rowOff>3414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7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165991</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696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16859</xdr:rowOff>
    </xdr:from>
    <xdr:to>
      <xdr:col>72</xdr:col>
      <xdr:colOff>38100</xdr:colOff>
      <xdr:row>98</xdr:row>
      <xdr:rowOff>118459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1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134986</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59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64650</xdr:rowOff>
    </xdr:from>
    <xdr:to>
      <xdr:col>67</xdr:col>
      <xdr:colOff>101600</xdr:colOff>
      <xdr:row>98</xdr:row>
      <xdr:rowOff>166250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157377</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5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100152</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43652"/>
          <a:ext cx="1269" cy="1487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46829</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1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100152</xdr:rowOff>
    </xdr:from>
    <xdr:to>
      <xdr:col>116</xdr:col>
      <xdr:colOff>152400</xdr:colOff>
      <xdr:row>30</xdr:row>
      <xdr:rowOff>100152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43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24867</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6711417"/>
          <a:ext cx="838200" cy="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107814</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451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84937</xdr:rowOff>
    </xdr:from>
    <xdr:to>
      <xdr:col>116</xdr:col>
      <xdr:colOff>114300</xdr:colOff>
      <xdr:row>39</xdr:row>
      <xdr:rowOff>15087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60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93091</xdr:rowOff>
    </xdr:from>
    <xdr:to>
      <xdr:col>112</xdr:col>
      <xdr:colOff>38100</xdr:colOff>
      <xdr:row>39</xdr:row>
      <xdr:rowOff>23241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39768</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4017" y="638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41326</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27876"/>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93320</xdr:rowOff>
    </xdr:from>
    <xdr:to>
      <xdr:col>107</xdr:col>
      <xdr:colOff>101600</xdr:colOff>
      <xdr:row>39</xdr:row>
      <xdr:rowOff>23470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39996</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5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167132</xdr:rowOff>
    </xdr:from>
    <xdr:to>
      <xdr:col>102</xdr:col>
      <xdr:colOff>114300</xdr:colOff>
      <xdr:row>39</xdr:row>
      <xdr:rowOff>41326</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682232"/>
          <a:ext cx="889000" cy="4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105207</xdr:rowOff>
    </xdr:from>
    <xdr:to>
      <xdr:col>102</xdr:col>
      <xdr:colOff>165100</xdr:colOff>
      <xdr:row>39</xdr:row>
      <xdr:rowOff>35357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51884</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39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99034</xdr:rowOff>
    </xdr:from>
    <xdr:to>
      <xdr:col>98</xdr:col>
      <xdr:colOff>38100</xdr:colOff>
      <xdr:row>39</xdr:row>
      <xdr:rowOff>29184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61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45712</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389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145517</xdr:rowOff>
    </xdr:from>
    <xdr:to>
      <xdr:col>116</xdr:col>
      <xdr:colOff>114300</xdr:colOff>
      <xdr:row>39</xdr:row>
      <xdr:rowOff>75667</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6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63365</xdr:rowOff>
    </xdr:from>
    <xdr:ext cx="378565"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78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161976</xdr:rowOff>
    </xdr:from>
    <xdr:to>
      <xdr:col>102</xdr:col>
      <xdr:colOff>165100</xdr:colOff>
      <xdr:row>39</xdr:row>
      <xdr:rowOff>92126</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83253</xdr:rowOff>
    </xdr:from>
    <xdr:ext cx="313932"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88333" y="6769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116332</xdr:rowOff>
    </xdr:from>
    <xdr:to>
      <xdr:col>98</xdr:col>
      <xdr:colOff>38100</xdr:colOff>
      <xdr:row>39</xdr:row>
      <xdr:rowOff>46482</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3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37609</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7017" y="6724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23876</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67826"/>
          <a:ext cx="1269"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142003</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4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23876</xdr:rowOff>
    </xdr:from>
    <xdr:to>
      <xdr:col>116</xdr:col>
      <xdr:colOff>152400</xdr:colOff>
      <xdr:row>51</xdr:row>
      <xdr:rowOff>23876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6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36602</xdr:rowOff>
    </xdr:from>
    <xdr:to>
      <xdr:col>116</xdr:col>
      <xdr:colOff>63500</xdr:colOff>
      <xdr:row>58</xdr:row>
      <xdr:rowOff>40183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9980702"/>
          <a:ext cx="8382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2888</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75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151461</xdr:rowOff>
    </xdr:from>
    <xdr:to>
      <xdr:col>116</xdr:col>
      <xdr:colOff>114300</xdr:colOff>
      <xdr:row>58</xdr:row>
      <xdr:rowOff>81611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2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40183</xdr:rowOff>
    </xdr:from>
    <xdr:to>
      <xdr:col>111</xdr:col>
      <xdr:colOff>177800</xdr:colOff>
      <xdr:row>58</xdr:row>
      <xdr:rowOff>42773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9984283"/>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139344</xdr:rowOff>
    </xdr:from>
    <xdr:to>
      <xdr:col>112</xdr:col>
      <xdr:colOff>38100</xdr:colOff>
      <xdr:row>58</xdr:row>
      <xdr:rowOff>69494</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1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86021</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68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42773</xdr:rowOff>
    </xdr:from>
    <xdr:to>
      <xdr:col>107</xdr:col>
      <xdr:colOff>50800</xdr:colOff>
      <xdr:row>58</xdr:row>
      <xdr:rowOff>44907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9986873"/>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129667</xdr:rowOff>
    </xdr:from>
    <xdr:to>
      <xdr:col>107</xdr:col>
      <xdr:colOff>101600</xdr:colOff>
      <xdr:row>58</xdr:row>
      <xdr:rowOff>59817</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9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76344</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67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44907</xdr:rowOff>
    </xdr:from>
    <xdr:to>
      <xdr:col>102</xdr:col>
      <xdr:colOff>114300</xdr:colOff>
      <xdr:row>58</xdr:row>
      <xdr:rowOff>54280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9989007"/>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132562</xdr:rowOff>
    </xdr:from>
    <xdr:to>
      <xdr:col>102</xdr:col>
      <xdr:colOff>165100</xdr:colOff>
      <xdr:row>58</xdr:row>
      <xdr:rowOff>62712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0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79239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68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65736</xdr:rowOff>
    </xdr:from>
    <xdr:to>
      <xdr:col>98</xdr:col>
      <xdr:colOff>38100</xdr:colOff>
      <xdr:row>57</xdr:row>
      <xdr:rowOff>167336</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83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12413</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61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157252</xdr:rowOff>
    </xdr:from>
    <xdr:to>
      <xdr:col>116</xdr:col>
      <xdr:colOff>114300</xdr:colOff>
      <xdr:row>58</xdr:row>
      <xdr:rowOff>87402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92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135679</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90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160833</xdr:rowOff>
    </xdr:from>
    <xdr:to>
      <xdr:col>112</xdr:col>
      <xdr:colOff>38100</xdr:colOff>
      <xdr:row>58</xdr:row>
      <xdr:rowOff>90983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93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82110</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1002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163423</xdr:rowOff>
    </xdr:from>
    <xdr:to>
      <xdr:col>107</xdr:col>
      <xdr:colOff>101600</xdr:colOff>
      <xdr:row>58</xdr:row>
      <xdr:rowOff>93573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93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84700</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100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165557</xdr:rowOff>
    </xdr:from>
    <xdr:to>
      <xdr:col>102</xdr:col>
      <xdr:colOff>165100</xdr:colOff>
      <xdr:row>58</xdr:row>
      <xdr:rowOff>95707</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93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86834</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1003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3480</xdr:rowOff>
    </xdr:from>
    <xdr:to>
      <xdr:col>98</xdr:col>
      <xdr:colOff>38100</xdr:colOff>
      <xdr:row>58</xdr:row>
      <xdr:rowOff>105080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9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96207</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1004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99809</xdr:rowOff>
    </xdr:from>
    <xdr:to>
      <xdr:col>116</xdr:col>
      <xdr:colOff>62864</xdr:colOff>
      <xdr:row>78</xdr:row>
      <xdr:rowOff>121565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72759"/>
          <a:ext cx="1269" cy="122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125392</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121565</xdr:rowOff>
    </xdr:from>
    <xdr:to>
      <xdr:col>116</xdr:col>
      <xdr:colOff>152400</xdr:colOff>
      <xdr:row>78</xdr:row>
      <xdr:rowOff>121565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46486</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99809</xdr:rowOff>
    </xdr:from>
    <xdr:to>
      <xdr:col>116</xdr:col>
      <xdr:colOff>152400</xdr:colOff>
      <xdr:row>71</xdr:row>
      <xdr:rowOff>99809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22752</xdr:rowOff>
    </xdr:from>
    <xdr:to>
      <xdr:col>116</xdr:col>
      <xdr:colOff>63500</xdr:colOff>
      <xdr:row>74</xdr:row>
      <xdr:rowOff>90246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710052"/>
          <a:ext cx="838200" cy="6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159414</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1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9537</xdr:rowOff>
    </xdr:from>
    <xdr:to>
      <xdr:col>116</xdr:col>
      <xdr:colOff>114300</xdr:colOff>
      <xdr:row>76</xdr:row>
      <xdr:rowOff>111137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89332</xdr:rowOff>
    </xdr:from>
    <xdr:to>
      <xdr:col>111</xdr:col>
      <xdr:colOff>177800</xdr:colOff>
      <xdr:row>74</xdr:row>
      <xdr:rowOff>90246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277663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3156</xdr:rowOff>
    </xdr:from>
    <xdr:to>
      <xdr:col>112</xdr:col>
      <xdr:colOff>38100</xdr:colOff>
      <xdr:row>76</xdr:row>
      <xdr:rowOff>104756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95883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89332</xdr:rowOff>
    </xdr:from>
    <xdr:to>
      <xdr:col>107</xdr:col>
      <xdr:colOff>50800</xdr:colOff>
      <xdr:row>74</xdr:row>
      <xdr:rowOff>108896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2776632"/>
          <a:ext cx="889000" cy="1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165272</xdr:rowOff>
    </xdr:from>
    <xdr:to>
      <xdr:col>107</xdr:col>
      <xdr:colOff>101600</xdr:colOff>
      <xdr:row>76</xdr:row>
      <xdr:rowOff>95422</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86549</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108896</xdr:rowOff>
    </xdr:from>
    <xdr:to>
      <xdr:col>102</xdr:col>
      <xdr:colOff>114300</xdr:colOff>
      <xdr:row>74</xdr:row>
      <xdr:rowOff>165932</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796196"/>
          <a:ext cx="889000" cy="5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1994</xdr:rowOff>
    </xdr:from>
    <xdr:to>
      <xdr:col>102</xdr:col>
      <xdr:colOff>165100</xdr:colOff>
      <xdr:row>76</xdr:row>
      <xdr:rowOff>103594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94721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61849</xdr:rowOff>
    </xdr:from>
    <xdr:to>
      <xdr:col>98</xdr:col>
      <xdr:colOff>38100</xdr:colOff>
      <xdr:row>76</xdr:row>
      <xdr:rowOff>163449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154576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18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143402</xdr:rowOff>
    </xdr:from>
    <xdr:to>
      <xdr:col>116</xdr:col>
      <xdr:colOff>114300</xdr:colOff>
      <xdr:row>74</xdr:row>
      <xdr:rowOff>73552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65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166279</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51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39446</xdr:rowOff>
    </xdr:from>
    <xdr:to>
      <xdr:col>112</xdr:col>
      <xdr:colOff>38100</xdr:colOff>
      <xdr:row>74</xdr:row>
      <xdr:rowOff>141046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72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157573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50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38532</xdr:rowOff>
    </xdr:from>
    <xdr:to>
      <xdr:col>107</xdr:col>
      <xdr:colOff>101600</xdr:colOff>
      <xdr:row>74</xdr:row>
      <xdr:rowOff>140132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72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156659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50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58096</xdr:rowOff>
    </xdr:from>
    <xdr:to>
      <xdr:col>102</xdr:col>
      <xdr:colOff>165100</xdr:colOff>
      <xdr:row>74</xdr:row>
      <xdr:rowOff>159696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7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4773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52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115132</xdr:rowOff>
    </xdr:from>
    <xdr:to>
      <xdr:col>98</xdr:col>
      <xdr:colOff>38100</xdr:colOff>
      <xdr:row>75</xdr:row>
      <xdr:rowOff>45282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80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61809</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57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千円となっており、義務的経費である人件費、扶助費及び公債費の合計が約</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千円（構成比</a:t>
          </a:r>
          <a:r>
            <a:rPr kumimoji="1" lang="en-US" altLang="ja-JP" sz="1300">
              <a:latin typeface="ＭＳ Ｐゴシック" panose="020B0600070205080204" pitchFamily="50" charset="-128"/>
              <a:ea typeface="ＭＳ Ｐゴシック" panose="020B0600070205080204" pitchFamily="50" charset="-128"/>
            </a:rPr>
            <a:t>40.2</a:t>
          </a:r>
          <a:r>
            <a:rPr kumimoji="1" lang="ja-JP" altLang="en-US" sz="1300">
              <a:latin typeface="ＭＳ Ｐゴシック" panose="020B0600070205080204" pitchFamily="50" charset="-128"/>
              <a:ea typeface="ＭＳ Ｐゴシック" panose="020B0600070205080204" pitchFamily="50" charset="-128"/>
            </a:rPr>
            <a:t>％）で、投資的経費である普通建設事業費、災害復旧費の合計は</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千円（構成比</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住民一人当たりコストが最も高いのは補助費等の</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千円で、次いで物件費</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千円、人件費</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千円、公債費</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千円と続いており、いずれも類似団体平均と比べて高い水準にある。これは、平成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の合併により、人口に比する職員数、施設数が類似団体を上回っており、また、合併前後に積極的な投資事業を展開してきたことにより、借入金の返済が大きくなっているためである。職員数については定員適正化計画に基づき削減（計画的な採用抑制）に努めてきたが再任用制度の対応で下げ止まり状態である。物件費については、行政改革実施計画に基づき、冷暖房温度の基準設定、コピーし再利用等により省エネ・省資源の徹底、清掃・警備等の施設管理業務を複数年一括契約するなど内部管理経費の縮減に努めているが、多くの施設を抱え施設管理経費の縮減が進まない状況にある。公共施設等総合管理計画に基づく施設個別計画を策定し、施設の統廃合も含め施設管理費の最適化を図っていく。また、</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に地域新電力会社「かみでん里山公社」（自治体新電力事業）を設立し、エネルギーの地産地消を図り電気料の削減に取り組む。補助費等については、消防・ごみ処理、病院などの業務を行う一部事務組合への負担金が７割を占めており、各組合においても経費の削減や事業運営の健全化を図るなど、市町村の負担軽減を促していく。公債費については、借入金返済のピークであった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年度以降、地方債の発行額抑制に取り組んだ成果が表れ、今後は減少する見通しであるが、財政力を考慮し、公債費の軽減を継続的に進めていく。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宮城県加美町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23,377
23,206
460.67
13,697,267
13,144,031
536,231
8,808,625
13,753,505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45648</xdr:rowOff>
    </xdr:from>
    <xdr:to>
      <xdr:col>24</xdr:col>
      <xdr:colOff>62865</xdr:colOff>
      <xdr:row>38</xdr:row>
      <xdr:rowOff>95939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60598"/>
          <a:ext cx="1270" cy="12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99766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1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95939</xdr:rowOff>
    </xdr:from>
    <xdr:to>
      <xdr:col>24</xdr:col>
      <xdr:colOff>152400</xdr:colOff>
      <xdr:row>38</xdr:row>
      <xdr:rowOff>95939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1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163775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3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45648</xdr:rowOff>
    </xdr:from>
    <xdr:to>
      <xdr:col>24</xdr:col>
      <xdr:colOff>152400</xdr:colOff>
      <xdr:row>31</xdr:row>
      <xdr:rowOff>45648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6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45648</xdr:rowOff>
    </xdr:from>
    <xdr:to>
      <xdr:col>24</xdr:col>
      <xdr:colOff>63500</xdr:colOff>
      <xdr:row>31</xdr:row>
      <xdr:rowOff>117166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360598"/>
          <a:ext cx="838200" cy="7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3646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04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25219</xdr:rowOff>
    </xdr:from>
    <xdr:to>
      <xdr:col>24</xdr:col>
      <xdr:colOff>114300</xdr:colOff>
      <xdr:row>35</xdr:row>
      <xdr:rowOff>126819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117166</xdr:rowOff>
    </xdr:from>
    <xdr:to>
      <xdr:col>19</xdr:col>
      <xdr:colOff>177800</xdr:colOff>
      <xdr:row>32</xdr:row>
      <xdr:rowOff>581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432116"/>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40567</xdr:rowOff>
    </xdr:from>
    <xdr:to>
      <xdr:col>20</xdr:col>
      <xdr:colOff>38100</xdr:colOff>
      <xdr:row>35</xdr:row>
      <xdr:rowOff>142167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133294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3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164193</xdr:rowOff>
    </xdr:from>
    <xdr:to>
      <xdr:col>15</xdr:col>
      <xdr:colOff>50800</xdr:colOff>
      <xdr:row>32</xdr:row>
      <xdr:rowOff>581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307693"/>
          <a:ext cx="889000" cy="17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48078</xdr:rowOff>
    </xdr:from>
    <xdr:to>
      <xdr:col>15</xdr:col>
      <xdr:colOff>101600</xdr:colOff>
      <xdr:row>35</xdr:row>
      <xdr:rowOff>149678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140805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164193</xdr:rowOff>
    </xdr:from>
    <xdr:to>
      <xdr:col>10</xdr:col>
      <xdr:colOff>114300</xdr:colOff>
      <xdr:row>32</xdr:row>
      <xdr:rowOff>2540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307693"/>
          <a:ext cx="889000" cy="18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111434</xdr:rowOff>
    </xdr:from>
    <xdr:to>
      <xdr:col>10</xdr:col>
      <xdr:colOff>165100</xdr:colOff>
      <xdr:row>35</xdr:row>
      <xdr:rowOff>41584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32711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03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16728</xdr:rowOff>
    </xdr:from>
    <xdr:to>
      <xdr:col>6</xdr:col>
      <xdr:colOff>38100</xdr:colOff>
      <xdr:row>35</xdr:row>
      <xdr:rowOff>118328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1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109455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1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166298</xdr:rowOff>
    </xdr:from>
    <xdr:to>
      <xdr:col>24</xdr:col>
      <xdr:colOff>114300</xdr:colOff>
      <xdr:row>31</xdr:row>
      <xdr:rowOff>96448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30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119325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26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66366</xdr:rowOff>
    </xdr:from>
    <xdr:to>
      <xdr:col>20</xdr:col>
      <xdr:colOff>38100</xdr:colOff>
      <xdr:row>31</xdr:row>
      <xdr:rowOff>167966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38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13043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15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121231</xdr:rowOff>
    </xdr:from>
    <xdr:to>
      <xdr:col>15</xdr:col>
      <xdr:colOff>101600</xdr:colOff>
      <xdr:row>32</xdr:row>
      <xdr:rowOff>51381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43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67908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21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113393</xdr:rowOff>
    </xdr:from>
    <xdr:to>
      <xdr:col>10</xdr:col>
      <xdr:colOff>165100</xdr:colOff>
      <xdr:row>31</xdr:row>
      <xdr:rowOff>43543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25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60070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03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123190</xdr:rowOff>
    </xdr:from>
    <xdr:to>
      <xdr:col>6</xdr:col>
      <xdr:colOff>38100</xdr:colOff>
      <xdr:row>32</xdr:row>
      <xdr:rowOff>53340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43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69867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21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107128</xdr:rowOff>
    </xdr:from>
    <xdr:to>
      <xdr:col>24</xdr:col>
      <xdr:colOff>62865</xdr:colOff>
      <xdr:row>59</xdr:row>
      <xdr:rowOff>802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679628"/>
          <a:ext cx="1270" cy="1436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4629</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2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802</xdr:rowOff>
    </xdr:from>
    <xdr:to>
      <xdr:col>24</xdr:col>
      <xdr:colOff>152400</xdr:colOff>
      <xdr:row>59</xdr:row>
      <xdr:rowOff>802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1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53805</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45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107128</xdr:rowOff>
    </xdr:from>
    <xdr:to>
      <xdr:col>24</xdr:col>
      <xdr:colOff>152400</xdr:colOff>
      <xdr:row>50</xdr:row>
      <xdr:rowOff>107128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67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29913</xdr:rowOff>
    </xdr:from>
    <xdr:to>
      <xdr:col>24</xdr:col>
      <xdr:colOff>63500</xdr:colOff>
      <xdr:row>58</xdr:row>
      <xdr:rowOff>50487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9974013"/>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11151</xdr:rowOff>
    </xdr:from>
    <xdr:ext cx="534377"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83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159724</xdr:rowOff>
    </xdr:from>
    <xdr:to>
      <xdr:col>24</xdr:col>
      <xdr:colOff>114300</xdr:colOff>
      <xdr:row>58</xdr:row>
      <xdr:rowOff>89874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12464</xdr:rowOff>
    </xdr:from>
    <xdr:to>
      <xdr:col>19</xdr:col>
      <xdr:colOff>177800</xdr:colOff>
      <xdr:row>58</xdr:row>
      <xdr:rowOff>29913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9956564"/>
          <a:ext cx="889000" cy="1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17276</xdr:rowOff>
    </xdr:from>
    <xdr:to>
      <xdr:col>20</xdr:col>
      <xdr:colOff>38100</xdr:colOff>
      <xdr:row>58</xdr:row>
      <xdr:rowOff>118876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110003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1005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12464</xdr:rowOff>
    </xdr:from>
    <xdr:to>
      <xdr:col>15</xdr:col>
      <xdr:colOff>50800</xdr:colOff>
      <xdr:row>58</xdr:row>
      <xdr:rowOff>22729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9956564"/>
          <a:ext cx="889000" cy="1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8344</xdr:rowOff>
    </xdr:from>
    <xdr:to>
      <xdr:col>15</xdr:col>
      <xdr:colOff>101600</xdr:colOff>
      <xdr:row>58</xdr:row>
      <xdr:rowOff>109944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101071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100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22729</xdr:rowOff>
    </xdr:from>
    <xdr:to>
      <xdr:col>10</xdr:col>
      <xdr:colOff>114300</xdr:colOff>
      <xdr:row>58</xdr:row>
      <xdr:rowOff>22742</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966829"/>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15663</xdr:rowOff>
    </xdr:from>
    <xdr:to>
      <xdr:col>10</xdr:col>
      <xdr:colOff>165100</xdr:colOff>
      <xdr:row>58</xdr:row>
      <xdr:rowOff>117263</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108390</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1005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41256</xdr:rowOff>
    </xdr:from>
    <xdr:to>
      <xdr:col>6</xdr:col>
      <xdr:colOff>38100</xdr:colOff>
      <xdr:row>58</xdr:row>
      <xdr:rowOff>142856</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133983</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1007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171137</xdr:rowOff>
    </xdr:from>
    <xdr:to>
      <xdr:col>24</xdr:col>
      <xdr:colOff>114300</xdr:colOff>
      <xdr:row>58</xdr:row>
      <xdr:rowOff>101287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4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138150</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1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150563</xdr:rowOff>
    </xdr:from>
    <xdr:to>
      <xdr:col>20</xdr:col>
      <xdr:colOff>38100</xdr:colOff>
      <xdr:row>58</xdr:row>
      <xdr:rowOff>80713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2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97240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969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133114</xdr:rowOff>
    </xdr:from>
    <xdr:to>
      <xdr:col>15</xdr:col>
      <xdr:colOff>101600</xdr:colOff>
      <xdr:row>58</xdr:row>
      <xdr:rowOff>63264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79791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968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143379</xdr:rowOff>
    </xdr:from>
    <xdr:to>
      <xdr:col>10</xdr:col>
      <xdr:colOff>165100</xdr:colOff>
      <xdr:row>58</xdr:row>
      <xdr:rowOff>73529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1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90056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969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143392</xdr:rowOff>
    </xdr:from>
    <xdr:to>
      <xdr:col>6</xdr:col>
      <xdr:colOff>38100</xdr:colOff>
      <xdr:row>58</xdr:row>
      <xdr:rowOff>73542</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1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90069</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969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100190</xdr:rowOff>
    </xdr:from>
    <xdr:to>
      <xdr:col>24</xdr:col>
      <xdr:colOff>62865</xdr:colOff>
      <xdr:row>78</xdr:row>
      <xdr:rowOff>108586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01690"/>
          <a:ext cx="1270" cy="137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112413</xdr:rowOff>
    </xdr:from>
    <xdr:ext cx="534377"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46867</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87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100190</xdr:rowOff>
    </xdr:from>
    <xdr:to>
      <xdr:col>24</xdr:col>
      <xdr:colOff>152400</xdr:colOff>
      <xdr:row>70</xdr:row>
      <xdr:rowOff>100190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25070</xdr:rowOff>
    </xdr:from>
    <xdr:to>
      <xdr:col>24</xdr:col>
      <xdr:colOff>63500</xdr:colOff>
      <xdr:row>75</xdr:row>
      <xdr:rowOff>29972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797300" y="12883820"/>
          <a:ext cx="838200" cy="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43933</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074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65506</xdr:rowOff>
    </xdr:from>
    <xdr:to>
      <xdr:col>24</xdr:col>
      <xdr:colOff>114300</xdr:colOff>
      <xdr:row>76</xdr:row>
      <xdr:rowOff>167106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25070</xdr:rowOff>
    </xdr:from>
    <xdr:to>
      <xdr:col>19</xdr:col>
      <xdr:colOff>177800</xdr:colOff>
      <xdr:row>75</xdr:row>
      <xdr:rowOff>73914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2883820"/>
          <a:ext cx="889000" cy="4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9334</xdr:rowOff>
    </xdr:from>
    <xdr:to>
      <xdr:col>20</xdr:col>
      <xdr:colOff>38100</xdr:colOff>
      <xdr:row>76</xdr:row>
      <xdr:rowOff>110934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102061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13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73914</xdr:rowOff>
    </xdr:from>
    <xdr:to>
      <xdr:col>15</xdr:col>
      <xdr:colOff>50800</xdr:colOff>
      <xdr:row>75</xdr:row>
      <xdr:rowOff>158344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2932664"/>
          <a:ext cx="889000" cy="8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38164</xdr:rowOff>
    </xdr:from>
    <xdr:to>
      <xdr:col>15</xdr:col>
      <xdr:colOff>101600</xdr:colOff>
      <xdr:row>75</xdr:row>
      <xdr:rowOff>139764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130891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8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158344</xdr:rowOff>
    </xdr:from>
    <xdr:to>
      <xdr:col>10</xdr:col>
      <xdr:colOff>114300</xdr:colOff>
      <xdr:row>76</xdr:row>
      <xdr:rowOff>47650</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017094"/>
          <a:ext cx="889000" cy="6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22467</xdr:rowOff>
    </xdr:from>
    <xdr:to>
      <xdr:col>10</xdr:col>
      <xdr:colOff>165100</xdr:colOff>
      <xdr:row>76</xdr:row>
      <xdr:rowOff>124067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115194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14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57938</xdr:rowOff>
    </xdr:from>
    <xdr:to>
      <xdr:col>6</xdr:col>
      <xdr:colOff>38100</xdr:colOff>
      <xdr:row>77</xdr:row>
      <xdr:rowOff>159538</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5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150665</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35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150622</xdr:rowOff>
    </xdr:from>
    <xdr:to>
      <xdr:col>24</xdr:col>
      <xdr:colOff>114300</xdr:colOff>
      <xdr:row>75</xdr:row>
      <xdr:rowOff>80772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83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2049</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689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145720</xdr:rowOff>
    </xdr:from>
    <xdr:to>
      <xdr:col>20</xdr:col>
      <xdr:colOff>38100</xdr:colOff>
      <xdr:row>75</xdr:row>
      <xdr:rowOff>75870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8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92397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60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23114</xdr:rowOff>
    </xdr:from>
    <xdr:to>
      <xdr:col>15</xdr:col>
      <xdr:colOff>101600</xdr:colOff>
      <xdr:row>75</xdr:row>
      <xdr:rowOff>124714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88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141241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65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107544</xdr:rowOff>
    </xdr:from>
    <xdr:to>
      <xdr:col>10</xdr:col>
      <xdr:colOff>165100</xdr:colOff>
      <xdr:row>76</xdr:row>
      <xdr:rowOff>37694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296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54221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741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168300</xdr:rowOff>
    </xdr:from>
    <xdr:to>
      <xdr:col>6</xdr:col>
      <xdr:colOff>38100</xdr:colOff>
      <xdr:row>76</xdr:row>
      <xdr:rowOff>98450</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02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114978</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80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83441</xdr:rowOff>
    </xdr:from>
    <xdr:to>
      <xdr:col>24</xdr:col>
      <xdr:colOff>62865</xdr:colOff>
      <xdr:row>99</xdr:row>
      <xdr:rowOff>43070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856841"/>
          <a:ext cx="1270"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46897</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43070</xdr:rowOff>
    </xdr:from>
    <xdr:to>
      <xdr:col>24</xdr:col>
      <xdr:colOff>152400</xdr:colOff>
      <xdr:row>99</xdr:row>
      <xdr:rowOff>43070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1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30118</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63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83441</xdr:rowOff>
    </xdr:from>
    <xdr:to>
      <xdr:col>24</xdr:col>
      <xdr:colOff>152400</xdr:colOff>
      <xdr:row>92</xdr:row>
      <xdr:rowOff>83441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8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127608</xdr:rowOff>
    </xdr:from>
    <xdr:to>
      <xdr:col>24</xdr:col>
      <xdr:colOff>63500</xdr:colOff>
      <xdr:row>95</xdr:row>
      <xdr:rowOff>121138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243908"/>
          <a:ext cx="838200" cy="16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59737</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18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81310</xdr:rowOff>
    </xdr:from>
    <xdr:to>
      <xdr:col>24</xdr:col>
      <xdr:colOff>114300</xdr:colOff>
      <xdr:row>97</xdr:row>
      <xdr:rowOff>11460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121138</xdr:rowOff>
    </xdr:from>
    <xdr:to>
      <xdr:col>19</xdr:col>
      <xdr:colOff>177800</xdr:colOff>
      <xdr:row>95</xdr:row>
      <xdr:rowOff>161737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408888"/>
          <a:ext cx="889000" cy="4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72532</xdr:rowOff>
    </xdr:from>
    <xdr:to>
      <xdr:col>20</xdr:col>
      <xdr:colOff>38100</xdr:colOff>
      <xdr:row>97</xdr:row>
      <xdr:rowOff>2682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3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165259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62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161737</xdr:rowOff>
    </xdr:from>
    <xdr:to>
      <xdr:col>15</xdr:col>
      <xdr:colOff>50800</xdr:colOff>
      <xdr:row>96</xdr:row>
      <xdr:rowOff>30680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449487"/>
          <a:ext cx="889000" cy="4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67503</xdr:rowOff>
    </xdr:from>
    <xdr:to>
      <xdr:col>15</xdr:col>
      <xdr:colOff>101600</xdr:colOff>
      <xdr:row>96</xdr:row>
      <xdr:rowOff>169103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160230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1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117571</xdr:rowOff>
    </xdr:from>
    <xdr:to>
      <xdr:col>10</xdr:col>
      <xdr:colOff>114300</xdr:colOff>
      <xdr:row>96</xdr:row>
      <xdr:rowOff>30680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405321"/>
          <a:ext cx="889000" cy="8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135054</xdr:rowOff>
    </xdr:from>
    <xdr:to>
      <xdr:col>10</xdr:col>
      <xdr:colOff>165100</xdr:colOff>
      <xdr:row>97</xdr:row>
      <xdr:rowOff>65204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9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56331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8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93655</xdr:rowOff>
    </xdr:from>
    <xdr:to>
      <xdr:col>6</xdr:col>
      <xdr:colOff>38100</xdr:colOff>
      <xdr:row>97</xdr:row>
      <xdr:rowOff>23805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5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14932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4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76808</xdr:rowOff>
    </xdr:from>
    <xdr:to>
      <xdr:col>24</xdr:col>
      <xdr:colOff>114300</xdr:colOff>
      <xdr:row>95</xdr:row>
      <xdr:rowOff>6958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19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99685</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04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70338</xdr:rowOff>
    </xdr:from>
    <xdr:to>
      <xdr:col>20</xdr:col>
      <xdr:colOff>38100</xdr:colOff>
      <xdr:row>96</xdr:row>
      <xdr:rowOff>488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35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17015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13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110937</xdr:rowOff>
    </xdr:from>
    <xdr:to>
      <xdr:col>15</xdr:col>
      <xdr:colOff>101600</xdr:colOff>
      <xdr:row>96</xdr:row>
      <xdr:rowOff>41087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39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57614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17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151330</xdr:rowOff>
    </xdr:from>
    <xdr:to>
      <xdr:col>10</xdr:col>
      <xdr:colOff>165100</xdr:colOff>
      <xdr:row>96</xdr:row>
      <xdr:rowOff>81480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4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98007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21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66771</xdr:rowOff>
    </xdr:from>
    <xdr:to>
      <xdr:col>6</xdr:col>
      <xdr:colOff>38100</xdr:colOff>
      <xdr:row>95</xdr:row>
      <xdr:rowOff>168371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35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13448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12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77978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92928"/>
          <a:ext cx="1270" cy="133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24655</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6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77978</xdr:rowOff>
    </xdr:from>
    <xdr:to>
      <xdr:col>55</xdr:col>
      <xdr:colOff>88900</xdr:colOff>
      <xdr:row>31</xdr:row>
      <xdr:rowOff>77978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9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85979</xdr:rowOff>
    </xdr:from>
    <xdr:to>
      <xdr:col>55</xdr:col>
      <xdr:colOff>0</xdr:colOff>
      <xdr:row>38</xdr:row>
      <xdr:rowOff>119888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601079"/>
          <a:ext cx="8382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75582</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47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52705</xdr:rowOff>
    </xdr:from>
    <xdr:to>
      <xdr:col>55</xdr:col>
      <xdr:colOff>50800</xdr:colOff>
      <xdr:row>37</xdr:row>
      <xdr:rowOff>154305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84074</xdr:rowOff>
    </xdr:from>
    <xdr:to>
      <xdr:col>50</xdr:col>
      <xdr:colOff>114300</xdr:colOff>
      <xdr:row>38</xdr:row>
      <xdr:rowOff>85979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599174"/>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28702</xdr:rowOff>
    </xdr:from>
    <xdr:to>
      <xdr:col>50</xdr:col>
      <xdr:colOff>165100</xdr:colOff>
      <xdr:row>37</xdr:row>
      <xdr:rowOff>130302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146829</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76073</xdr:rowOff>
    </xdr:from>
    <xdr:to>
      <xdr:col>45</xdr:col>
      <xdr:colOff>177800</xdr:colOff>
      <xdr:row>38</xdr:row>
      <xdr:rowOff>84074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591173"/>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xdr:rowOff>
    </xdr:from>
    <xdr:to>
      <xdr:col>46</xdr:col>
      <xdr:colOff>38100</xdr:colOff>
      <xdr:row>37</xdr:row>
      <xdr:rowOff>103632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120159</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76073</xdr:rowOff>
    </xdr:from>
    <xdr:to>
      <xdr:col>41</xdr:col>
      <xdr:colOff>50800</xdr:colOff>
      <xdr:row>38</xdr:row>
      <xdr:rowOff>108077</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591173"/>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150241</xdr:rowOff>
    </xdr:from>
    <xdr:to>
      <xdr:col>41</xdr:col>
      <xdr:colOff>101600</xdr:colOff>
      <xdr:row>37</xdr:row>
      <xdr:rowOff>80391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2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96918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097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47752</xdr:rowOff>
    </xdr:from>
    <xdr:to>
      <xdr:col>36</xdr:col>
      <xdr:colOff>165100</xdr:colOff>
      <xdr:row>36</xdr:row>
      <xdr:rowOff>149352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165879</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59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69088</xdr:rowOff>
    </xdr:from>
    <xdr:to>
      <xdr:col>55</xdr:col>
      <xdr:colOff>50800</xdr:colOff>
      <xdr:row>38</xdr:row>
      <xdr:rowOff>170688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58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155465</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499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35179</xdr:rowOff>
    </xdr:from>
    <xdr:to>
      <xdr:col>50</xdr:col>
      <xdr:colOff>165100</xdr:colOff>
      <xdr:row>38</xdr:row>
      <xdr:rowOff>136779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55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127906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643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33274</xdr:rowOff>
    </xdr:from>
    <xdr:to>
      <xdr:col>46</xdr:col>
      <xdr:colOff>38100</xdr:colOff>
      <xdr:row>38</xdr:row>
      <xdr:rowOff>134874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54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126001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641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25273</xdr:rowOff>
    </xdr:from>
    <xdr:to>
      <xdr:col>41</xdr:col>
      <xdr:colOff>101600</xdr:colOff>
      <xdr:row>38</xdr:row>
      <xdr:rowOff>126873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54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118000</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633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57277</xdr:rowOff>
    </xdr:from>
    <xdr:to>
      <xdr:col>36</xdr:col>
      <xdr:colOff>165100</xdr:colOff>
      <xdr:row>38</xdr:row>
      <xdr:rowOff>158877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57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150004</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665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94723</xdr:rowOff>
    </xdr:from>
    <xdr:to>
      <xdr:col>54</xdr:col>
      <xdr:colOff>189865</xdr:colOff>
      <xdr:row>59</xdr:row>
      <xdr:rowOff>7989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838673"/>
          <a:ext cx="1270" cy="128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11816</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2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7989</xdr:rowOff>
    </xdr:from>
    <xdr:to>
      <xdr:col>55</xdr:col>
      <xdr:colOff>88900</xdr:colOff>
      <xdr:row>59</xdr:row>
      <xdr:rowOff>7989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2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41400</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61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94723</xdr:rowOff>
    </xdr:from>
    <xdr:to>
      <xdr:col>55</xdr:col>
      <xdr:colOff>88900</xdr:colOff>
      <xdr:row>51</xdr:row>
      <xdr:rowOff>94723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8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41821</xdr:rowOff>
    </xdr:from>
    <xdr:to>
      <xdr:col>55</xdr:col>
      <xdr:colOff>0</xdr:colOff>
      <xdr:row>56</xdr:row>
      <xdr:rowOff>65005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643021"/>
          <a:ext cx="838200" cy="2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112037</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713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133610</xdr:rowOff>
    </xdr:from>
    <xdr:to>
      <xdr:col>55</xdr:col>
      <xdr:colOff>50800</xdr:colOff>
      <xdr:row>57</xdr:row>
      <xdr:rowOff>63760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53099</xdr:rowOff>
    </xdr:from>
    <xdr:to>
      <xdr:col>50</xdr:col>
      <xdr:colOff>114300</xdr:colOff>
      <xdr:row>56</xdr:row>
      <xdr:rowOff>65005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654299"/>
          <a:ext cx="889000" cy="1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124257</xdr:rowOff>
    </xdr:from>
    <xdr:to>
      <xdr:col>50</xdr:col>
      <xdr:colOff>165100</xdr:colOff>
      <xdr:row>57</xdr:row>
      <xdr:rowOff>54407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45534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81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33992</xdr:rowOff>
    </xdr:from>
    <xdr:to>
      <xdr:col>45</xdr:col>
      <xdr:colOff>177800</xdr:colOff>
      <xdr:row>56</xdr:row>
      <xdr:rowOff>53099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292292"/>
          <a:ext cx="889000" cy="36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130563</xdr:rowOff>
    </xdr:from>
    <xdr:to>
      <xdr:col>46</xdr:col>
      <xdr:colOff>38100</xdr:colOff>
      <xdr:row>57</xdr:row>
      <xdr:rowOff>60713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51840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8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33992</xdr:rowOff>
    </xdr:from>
    <xdr:to>
      <xdr:col>41</xdr:col>
      <xdr:colOff>50800</xdr:colOff>
      <xdr:row>55</xdr:row>
      <xdr:rowOff>129394</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292292"/>
          <a:ext cx="889000" cy="26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126562</xdr:rowOff>
    </xdr:from>
    <xdr:to>
      <xdr:col>41</xdr:col>
      <xdr:colOff>101600</xdr:colOff>
      <xdr:row>57</xdr:row>
      <xdr:rowOff>56712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47839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9195</xdr:rowOff>
    </xdr:from>
    <xdr:to>
      <xdr:col>36</xdr:col>
      <xdr:colOff>165100</xdr:colOff>
      <xdr:row>57</xdr:row>
      <xdr:rowOff>110795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7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101922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87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162471</xdr:rowOff>
    </xdr:from>
    <xdr:to>
      <xdr:col>55</xdr:col>
      <xdr:colOff>50800</xdr:colOff>
      <xdr:row>56</xdr:row>
      <xdr:rowOff>92621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59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13898</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44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14205</xdr:rowOff>
    </xdr:from>
    <xdr:to>
      <xdr:col>50</xdr:col>
      <xdr:colOff>165100</xdr:colOff>
      <xdr:row>56</xdr:row>
      <xdr:rowOff>115805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6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132332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39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2299</xdr:rowOff>
    </xdr:from>
    <xdr:to>
      <xdr:col>46</xdr:col>
      <xdr:colOff>38100</xdr:colOff>
      <xdr:row>56</xdr:row>
      <xdr:rowOff>103899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60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120426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37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154642</xdr:rowOff>
    </xdr:from>
    <xdr:to>
      <xdr:col>41</xdr:col>
      <xdr:colOff>101600</xdr:colOff>
      <xdr:row>54</xdr:row>
      <xdr:rowOff>84792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2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101319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01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78594</xdr:rowOff>
    </xdr:from>
    <xdr:to>
      <xdr:col>36</xdr:col>
      <xdr:colOff>165100</xdr:colOff>
      <xdr:row>56</xdr:row>
      <xdr:rowOff>8744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50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25271</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28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24181</xdr:rowOff>
    </xdr:from>
    <xdr:to>
      <xdr:col>54</xdr:col>
      <xdr:colOff>189865</xdr:colOff>
      <xdr:row>79</xdr:row>
      <xdr:rowOff>23152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97131"/>
          <a:ext cx="1270"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26979</xdr:rowOff>
    </xdr:from>
    <xdr:ext cx="378565"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71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23152</xdr:rowOff>
    </xdr:from>
    <xdr:to>
      <xdr:col>55</xdr:col>
      <xdr:colOff>88900</xdr:colOff>
      <xdr:row>79</xdr:row>
      <xdr:rowOff>23152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6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142308</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97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24181</xdr:rowOff>
    </xdr:from>
    <xdr:to>
      <xdr:col>55</xdr:col>
      <xdr:colOff>88900</xdr:colOff>
      <xdr:row>71</xdr:row>
      <xdr:rowOff>24181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9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76873</xdr:rowOff>
    </xdr:from>
    <xdr:to>
      <xdr:col>55</xdr:col>
      <xdr:colOff>0</xdr:colOff>
      <xdr:row>74</xdr:row>
      <xdr:rowOff>123584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2764173"/>
          <a:ext cx="838200" cy="4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107866</xdr:rowOff>
    </xdr:from>
    <xdr:ext cx="469744"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138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129439</xdr:rowOff>
    </xdr:from>
    <xdr:to>
      <xdr:col>55</xdr:col>
      <xdr:colOff>50800</xdr:colOff>
      <xdr:row>77</xdr:row>
      <xdr:rowOff>59589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52375</xdr:rowOff>
    </xdr:from>
    <xdr:to>
      <xdr:col>50</xdr:col>
      <xdr:colOff>114300</xdr:colOff>
      <xdr:row>74</xdr:row>
      <xdr:rowOff>123584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2739675"/>
          <a:ext cx="889000" cy="7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134086</xdr:rowOff>
    </xdr:from>
    <xdr:to>
      <xdr:col>50</xdr:col>
      <xdr:colOff>165100</xdr:colOff>
      <xdr:row>77</xdr:row>
      <xdr:rowOff>64236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55363</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04428" y="1325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52375</xdr:rowOff>
    </xdr:from>
    <xdr:to>
      <xdr:col>45</xdr:col>
      <xdr:colOff>177800</xdr:colOff>
      <xdr:row>75</xdr:row>
      <xdr:rowOff>117069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2739675"/>
          <a:ext cx="889000" cy="23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163881</xdr:rowOff>
    </xdr:from>
    <xdr:to>
      <xdr:col>46</xdr:col>
      <xdr:colOff>38100</xdr:colOff>
      <xdr:row>77</xdr:row>
      <xdr:rowOff>94031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85158</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15428" y="1328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94894</xdr:rowOff>
    </xdr:from>
    <xdr:to>
      <xdr:col>41</xdr:col>
      <xdr:colOff>50800</xdr:colOff>
      <xdr:row>75</xdr:row>
      <xdr:rowOff>117069</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2782194"/>
          <a:ext cx="889000" cy="19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114009</xdr:rowOff>
    </xdr:from>
    <xdr:to>
      <xdr:col>41</xdr:col>
      <xdr:colOff>101600</xdr:colOff>
      <xdr:row>77</xdr:row>
      <xdr:rowOff>44159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35286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102960</xdr:rowOff>
    </xdr:from>
    <xdr:to>
      <xdr:col>36</xdr:col>
      <xdr:colOff>165100</xdr:colOff>
      <xdr:row>77</xdr:row>
      <xdr:rowOff>33110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24237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22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26073</xdr:rowOff>
    </xdr:from>
    <xdr:to>
      <xdr:col>55</xdr:col>
      <xdr:colOff>50800</xdr:colOff>
      <xdr:row>74</xdr:row>
      <xdr:rowOff>127673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71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48950</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5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72784</xdr:rowOff>
    </xdr:from>
    <xdr:to>
      <xdr:col>50</xdr:col>
      <xdr:colOff>165100</xdr:colOff>
      <xdr:row>75</xdr:row>
      <xdr:rowOff>2934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76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19461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53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1575</xdr:rowOff>
    </xdr:from>
    <xdr:to>
      <xdr:col>46</xdr:col>
      <xdr:colOff>38100</xdr:colOff>
      <xdr:row>74</xdr:row>
      <xdr:rowOff>103175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68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119702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46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66269</xdr:rowOff>
    </xdr:from>
    <xdr:to>
      <xdr:col>41</xdr:col>
      <xdr:colOff>101600</xdr:colOff>
      <xdr:row>75</xdr:row>
      <xdr:rowOff>167869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292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12946</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70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44094</xdr:rowOff>
    </xdr:from>
    <xdr:to>
      <xdr:col>36</xdr:col>
      <xdr:colOff>165100</xdr:colOff>
      <xdr:row>74</xdr:row>
      <xdr:rowOff>145694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273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162221</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50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136634</xdr:rowOff>
    </xdr:from>
    <xdr:to>
      <xdr:col>54</xdr:col>
      <xdr:colOff>189865</xdr:colOff>
      <xdr:row>99</xdr:row>
      <xdr:rowOff>114306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738584"/>
          <a:ext cx="1270" cy="1349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118133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114306</xdr:rowOff>
    </xdr:from>
    <xdr:to>
      <xdr:col>55</xdr:col>
      <xdr:colOff>88900</xdr:colOff>
      <xdr:row>99</xdr:row>
      <xdr:rowOff>114306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8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83311</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5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136634</xdr:rowOff>
    </xdr:from>
    <xdr:to>
      <xdr:col>55</xdr:col>
      <xdr:colOff>88900</xdr:colOff>
      <xdr:row>91</xdr:row>
      <xdr:rowOff>136634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7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126136</xdr:rowOff>
    </xdr:from>
    <xdr:to>
      <xdr:col>55</xdr:col>
      <xdr:colOff>0</xdr:colOff>
      <xdr:row>94</xdr:row>
      <xdr:rowOff>34106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070986"/>
          <a:ext cx="838200" cy="7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95787</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54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117360</xdr:rowOff>
    </xdr:from>
    <xdr:to>
      <xdr:col>55</xdr:col>
      <xdr:colOff>50800</xdr:colOff>
      <xdr:row>97</xdr:row>
      <xdr:rowOff>47510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34106</xdr:rowOff>
    </xdr:from>
    <xdr:to>
      <xdr:col>50</xdr:col>
      <xdr:colOff>114300</xdr:colOff>
      <xdr:row>95</xdr:row>
      <xdr:rowOff>38582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150406"/>
          <a:ext cx="889000" cy="17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75564</xdr:rowOff>
    </xdr:from>
    <xdr:to>
      <xdr:col>50</xdr:col>
      <xdr:colOff>165100</xdr:colOff>
      <xdr:row>97</xdr:row>
      <xdr:rowOff>5714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168291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6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86398</xdr:rowOff>
    </xdr:from>
    <xdr:to>
      <xdr:col>45</xdr:col>
      <xdr:colOff>177800</xdr:colOff>
      <xdr:row>95</xdr:row>
      <xdr:rowOff>38582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202698"/>
          <a:ext cx="889000" cy="12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150050</xdr:rowOff>
    </xdr:from>
    <xdr:to>
      <xdr:col>46</xdr:col>
      <xdr:colOff>38100</xdr:colOff>
      <xdr:row>97</xdr:row>
      <xdr:rowOff>80200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71327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86398</xdr:rowOff>
    </xdr:from>
    <xdr:to>
      <xdr:col>41</xdr:col>
      <xdr:colOff>50800</xdr:colOff>
      <xdr:row>95</xdr:row>
      <xdr:rowOff>89142</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202698"/>
          <a:ext cx="889000" cy="17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169063</xdr:rowOff>
    </xdr:from>
    <xdr:to>
      <xdr:col>41</xdr:col>
      <xdr:colOff>101600</xdr:colOff>
      <xdr:row>97</xdr:row>
      <xdr:rowOff>99213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90340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7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156051</xdr:rowOff>
    </xdr:from>
    <xdr:to>
      <xdr:col>36</xdr:col>
      <xdr:colOff>165100</xdr:colOff>
      <xdr:row>97</xdr:row>
      <xdr:rowOff>86201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77328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70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75336</xdr:rowOff>
    </xdr:from>
    <xdr:to>
      <xdr:col>55</xdr:col>
      <xdr:colOff>50800</xdr:colOff>
      <xdr:row>94</xdr:row>
      <xdr:rowOff>5486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02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98213</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587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154756</xdr:rowOff>
    </xdr:from>
    <xdr:to>
      <xdr:col>50</xdr:col>
      <xdr:colOff>165100</xdr:colOff>
      <xdr:row>94</xdr:row>
      <xdr:rowOff>84906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09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101433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587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159232</xdr:rowOff>
    </xdr:from>
    <xdr:to>
      <xdr:col>46</xdr:col>
      <xdr:colOff>38100</xdr:colOff>
      <xdr:row>95</xdr:row>
      <xdr:rowOff>89382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27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105909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05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35598</xdr:rowOff>
    </xdr:from>
    <xdr:to>
      <xdr:col>41</xdr:col>
      <xdr:colOff>101600</xdr:colOff>
      <xdr:row>94</xdr:row>
      <xdr:rowOff>137198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15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153725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592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38342</xdr:rowOff>
    </xdr:from>
    <xdr:to>
      <xdr:col>36</xdr:col>
      <xdr:colOff>165100</xdr:colOff>
      <xdr:row>95</xdr:row>
      <xdr:rowOff>139942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32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156469</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10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157074</xdr:rowOff>
    </xdr:from>
    <xdr:to>
      <xdr:col>85</xdr:col>
      <xdr:colOff>126364</xdr:colOff>
      <xdr:row>39</xdr:row>
      <xdr:rowOff>2083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00574"/>
          <a:ext cx="1269"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5910</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9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2083</xdr:rowOff>
    </xdr:from>
    <xdr:to>
      <xdr:col>86</xdr:col>
      <xdr:colOff>25400</xdr:colOff>
      <xdr:row>39</xdr:row>
      <xdr:rowOff>2083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88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103751</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7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157074</xdr:rowOff>
    </xdr:from>
    <xdr:to>
      <xdr:col>86</xdr:col>
      <xdr:colOff>25400</xdr:colOff>
      <xdr:row>30</xdr:row>
      <xdr:rowOff>157074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0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39018</xdr:rowOff>
    </xdr:from>
    <xdr:to>
      <xdr:col>85</xdr:col>
      <xdr:colOff>127000</xdr:colOff>
      <xdr:row>37</xdr:row>
      <xdr:rowOff>75267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039768"/>
          <a:ext cx="838200" cy="37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64453</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408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86026</xdr:rowOff>
    </xdr:from>
    <xdr:to>
      <xdr:col>85</xdr:col>
      <xdr:colOff>177800</xdr:colOff>
      <xdr:row>38</xdr:row>
      <xdr:rowOff>16176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42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75267</xdr:rowOff>
    </xdr:from>
    <xdr:to>
      <xdr:col>81</xdr:col>
      <xdr:colOff>50800</xdr:colOff>
      <xdr:row>37</xdr:row>
      <xdr:rowOff>155310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418917"/>
          <a:ext cx="889000" cy="8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116332</xdr:rowOff>
    </xdr:from>
    <xdr:to>
      <xdr:col>81</xdr:col>
      <xdr:colOff>101600</xdr:colOff>
      <xdr:row>38</xdr:row>
      <xdr:rowOff>46482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37609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55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155310</xdr:rowOff>
    </xdr:from>
    <xdr:to>
      <xdr:col>76</xdr:col>
      <xdr:colOff>114300</xdr:colOff>
      <xdr:row>37</xdr:row>
      <xdr:rowOff>164030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498960"/>
          <a:ext cx="889000" cy="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64440</xdr:rowOff>
    </xdr:from>
    <xdr:to>
      <xdr:col>76</xdr:col>
      <xdr:colOff>165100</xdr:colOff>
      <xdr:row>37</xdr:row>
      <xdr:rowOff>166039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408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11117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18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164030</xdr:rowOff>
    </xdr:from>
    <xdr:to>
      <xdr:col>71</xdr:col>
      <xdr:colOff>177800</xdr:colOff>
      <xdr:row>38</xdr:row>
      <xdr:rowOff>3356</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507680"/>
          <a:ext cx="889000" cy="1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83871</xdr:rowOff>
    </xdr:from>
    <xdr:to>
      <xdr:col>72</xdr:col>
      <xdr:colOff>38100</xdr:colOff>
      <xdr:row>38</xdr:row>
      <xdr:rowOff>14021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30548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20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78776</xdr:rowOff>
    </xdr:from>
    <xdr:to>
      <xdr:col>67</xdr:col>
      <xdr:colOff>101600</xdr:colOff>
      <xdr:row>38</xdr:row>
      <xdr:rowOff>8927</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42242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25453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19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159668</xdr:rowOff>
    </xdr:from>
    <xdr:to>
      <xdr:col>85</xdr:col>
      <xdr:colOff>177800</xdr:colOff>
      <xdr:row>35</xdr:row>
      <xdr:rowOff>89818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598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11095</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58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24467</xdr:rowOff>
    </xdr:from>
    <xdr:to>
      <xdr:col>81</xdr:col>
      <xdr:colOff>101600</xdr:colOff>
      <xdr:row>37</xdr:row>
      <xdr:rowOff>126067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36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142594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14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104510</xdr:rowOff>
    </xdr:from>
    <xdr:to>
      <xdr:col>76</xdr:col>
      <xdr:colOff>165100</xdr:colOff>
      <xdr:row>38</xdr:row>
      <xdr:rowOff>34660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44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25787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54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113230</xdr:rowOff>
    </xdr:from>
    <xdr:to>
      <xdr:col>72</xdr:col>
      <xdr:colOff>38100</xdr:colOff>
      <xdr:row>38</xdr:row>
      <xdr:rowOff>43380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45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34507</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54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124006</xdr:rowOff>
    </xdr:from>
    <xdr:to>
      <xdr:col>67</xdr:col>
      <xdr:colOff>101600</xdr:colOff>
      <xdr:row>38</xdr:row>
      <xdr:rowOff>54156</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46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45283</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56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2948</xdr:rowOff>
    </xdr:from>
    <xdr:to>
      <xdr:col>85</xdr:col>
      <xdr:colOff>126364</xdr:colOff>
      <xdr:row>58</xdr:row>
      <xdr:rowOff>109003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746898"/>
          <a:ext cx="1269" cy="1306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112830</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100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109003</xdr:rowOff>
    </xdr:from>
    <xdr:to>
      <xdr:col>86</xdr:col>
      <xdr:colOff>25400</xdr:colOff>
      <xdr:row>58</xdr:row>
      <xdr:rowOff>109003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1005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121075</xdr:rowOff>
    </xdr:from>
    <xdr:ext cx="599010"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52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2948</xdr:rowOff>
    </xdr:from>
    <xdr:to>
      <xdr:col>86</xdr:col>
      <xdr:colOff>25400</xdr:colOff>
      <xdr:row>51</xdr:row>
      <xdr:rowOff>2948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7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160992</xdr:rowOff>
    </xdr:from>
    <xdr:to>
      <xdr:col>85</xdr:col>
      <xdr:colOff>127000</xdr:colOff>
      <xdr:row>55</xdr:row>
      <xdr:rowOff>29139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5481300" y="9419292"/>
          <a:ext cx="838200" cy="3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43634</xdr:rowOff>
    </xdr:from>
    <xdr:ext cx="534377"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644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65207</xdr:rowOff>
    </xdr:from>
    <xdr:to>
      <xdr:col>85</xdr:col>
      <xdr:colOff>177800</xdr:colOff>
      <xdr:row>56</xdr:row>
      <xdr:rowOff>166807</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29139</xdr:rowOff>
    </xdr:from>
    <xdr:to>
      <xdr:col>81</xdr:col>
      <xdr:colOff>50800</xdr:colOff>
      <xdr:row>55</xdr:row>
      <xdr:rowOff>66222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4592300" y="9458889"/>
          <a:ext cx="889000" cy="3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74792</xdr:rowOff>
    </xdr:from>
    <xdr:to>
      <xdr:col>81</xdr:col>
      <xdr:colOff>101600</xdr:colOff>
      <xdr:row>57</xdr:row>
      <xdr:rowOff>4942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167519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7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4728</xdr:rowOff>
    </xdr:from>
    <xdr:to>
      <xdr:col>76</xdr:col>
      <xdr:colOff>114300</xdr:colOff>
      <xdr:row>55</xdr:row>
      <xdr:rowOff>66222</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3703300" y="9434478"/>
          <a:ext cx="889000" cy="6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76474</xdr:rowOff>
    </xdr:from>
    <xdr:to>
      <xdr:col>76</xdr:col>
      <xdr:colOff>165100</xdr:colOff>
      <xdr:row>57</xdr:row>
      <xdr:rowOff>6624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169201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4728</xdr:rowOff>
    </xdr:from>
    <xdr:to>
      <xdr:col>71</xdr:col>
      <xdr:colOff>177800</xdr:colOff>
      <xdr:row>55</xdr:row>
      <xdr:rowOff>78892</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2814300" y="9434478"/>
          <a:ext cx="889000" cy="7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67232</xdr:rowOff>
    </xdr:from>
    <xdr:to>
      <xdr:col>72</xdr:col>
      <xdr:colOff>38100</xdr:colOff>
      <xdr:row>56</xdr:row>
      <xdr:rowOff>168832</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159959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13984</xdr:rowOff>
    </xdr:from>
    <xdr:to>
      <xdr:col>67</xdr:col>
      <xdr:colOff>101600</xdr:colOff>
      <xdr:row>56</xdr:row>
      <xdr:rowOff>115584</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61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106711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70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110192</xdr:rowOff>
    </xdr:from>
    <xdr:to>
      <xdr:col>85</xdr:col>
      <xdr:colOff>177800</xdr:colOff>
      <xdr:row>55</xdr:row>
      <xdr:rowOff>40342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936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133069</xdr:rowOff>
    </xdr:from>
    <xdr:ext cx="534377"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921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149789</xdr:rowOff>
    </xdr:from>
    <xdr:to>
      <xdr:col>81</xdr:col>
      <xdr:colOff>101600</xdr:colOff>
      <xdr:row>55</xdr:row>
      <xdr:rowOff>79939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940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96466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14111" y="91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15422</xdr:rowOff>
    </xdr:from>
    <xdr:to>
      <xdr:col>76</xdr:col>
      <xdr:colOff>165100</xdr:colOff>
      <xdr:row>55</xdr:row>
      <xdr:rowOff>117022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944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133549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5111" y="922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125378</xdr:rowOff>
    </xdr:from>
    <xdr:to>
      <xdr:col>72</xdr:col>
      <xdr:colOff>38100</xdr:colOff>
      <xdr:row>55</xdr:row>
      <xdr:rowOff>55528</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938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72055</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36111" y="915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28092</xdr:rowOff>
    </xdr:from>
    <xdr:to>
      <xdr:col>67</xdr:col>
      <xdr:colOff>101600</xdr:colOff>
      <xdr:row>55</xdr:row>
      <xdr:rowOff>129692</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945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146219</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47111" y="923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133939</xdr:rowOff>
    </xdr:from>
    <xdr:to>
      <xdr:col>85</xdr:col>
      <xdr:colOff>126364</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135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80616</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9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133939</xdr:rowOff>
    </xdr:from>
    <xdr:to>
      <xdr:col>86</xdr:col>
      <xdr:colOff>25400</xdr:colOff>
      <xdr:row>70</xdr:row>
      <xdr:rowOff>133939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13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78161</xdr:rowOff>
    </xdr:from>
    <xdr:to>
      <xdr:col>85</xdr:col>
      <xdr:colOff>127000</xdr:colOff>
      <xdr:row>78</xdr:row>
      <xdr:rowOff>122051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451261"/>
          <a:ext cx="838200" cy="4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5340</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206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153913</xdr:rowOff>
    </xdr:from>
    <xdr:to>
      <xdr:col>85</xdr:col>
      <xdr:colOff>177800</xdr:colOff>
      <xdr:row>78</xdr:row>
      <xdr:rowOff>84063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35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127950</xdr:rowOff>
    </xdr:from>
    <xdr:to>
      <xdr:col>81</xdr:col>
      <xdr:colOff>50800</xdr:colOff>
      <xdr:row>78</xdr:row>
      <xdr:rowOff>78161</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2986700"/>
          <a:ext cx="889000" cy="46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9668</xdr:rowOff>
    </xdr:from>
    <xdr:to>
      <xdr:col>81</xdr:col>
      <xdr:colOff>101600</xdr:colOff>
      <xdr:row>78</xdr:row>
      <xdr:rowOff>111268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38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127795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15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127950</xdr:rowOff>
    </xdr:from>
    <xdr:to>
      <xdr:col>76</xdr:col>
      <xdr:colOff>114300</xdr:colOff>
      <xdr:row>76</xdr:row>
      <xdr:rowOff>110989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3703300" y="12986700"/>
          <a:ext cx="889000" cy="15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28733</xdr:rowOff>
    </xdr:from>
    <xdr:to>
      <xdr:col>76</xdr:col>
      <xdr:colOff>165100</xdr:colOff>
      <xdr:row>78</xdr:row>
      <xdr:rowOff>130333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40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121460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49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110989</xdr:rowOff>
    </xdr:from>
    <xdr:to>
      <xdr:col>71</xdr:col>
      <xdr:colOff>177800</xdr:colOff>
      <xdr:row>78</xdr:row>
      <xdr:rowOff>104862</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2814300" y="13141189"/>
          <a:ext cx="889000" cy="33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62291</xdr:rowOff>
    </xdr:from>
    <xdr:to>
      <xdr:col>72</xdr:col>
      <xdr:colOff>38100</xdr:colOff>
      <xdr:row>78</xdr:row>
      <xdr:rowOff>163891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43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155018</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4017" y="13528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57627</xdr:rowOff>
    </xdr:from>
    <xdr:to>
      <xdr:col>67</xdr:col>
      <xdr:colOff>101600</xdr:colOff>
      <xdr:row>78</xdr:row>
      <xdr:rowOff>159227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43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150354</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5017" y="13523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71251</xdr:rowOff>
    </xdr:from>
    <xdr:to>
      <xdr:col>85</xdr:col>
      <xdr:colOff>177800</xdr:colOff>
      <xdr:row>79</xdr:row>
      <xdr:rowOff>1401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4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157628</xdr:rowOff>
    </xdr:from>
    <xdr:ext cx="378565"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359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27361</xdr:rowOff>
    </xdr:from>
    <xdr:to>
      <xdr:col>81</xdr:col>
      <xdr:colOff>101600</xdr:colOff>
      <xdr:row>78</xdr:row>
      <xdr:rowOff>128961</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40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120088</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46428" y="134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77150</xdr:rowOff>
    </xdr:from>
    <xdr:to>
      <xdr:col>76</xdr:col>
      <xdr:colOff>165100</xdr:colOff>
      <xdr:row>76</xdr:row>
      <xdr:rowOff>7300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293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23827</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325111" y="1271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60189</xdr:rowOff>
    </xdr:from>
    <xdr:to>
      <xdr:col>72</xdr:col>
      <xdr:colOff>38100</xdr:colOff>
      <xdr:row>76</xdr:row>
      <xdr:rowOff>161789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09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6865</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68428" y="1286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54062</xdr:rowOff>
    </xdr:from>
    <xdr:to>
      <xdr:col>67</xdr:col>
      <xdr:colOff>101600</xdr:colOff>
      <xdr:row>78</xdr:row>
      <xdr:rowOff>155662</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42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739</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25017" y="13202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77226</xdr:rowOff>
    </xdr:from>
    <xdr:to>
      <xdr:col>85</xdr:col>
      <xdr:colOff>126364</xdr:colOff>
      <xdr:row>98</xdr:row>
      <xdr:rowOff>138916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7726"/>
          <a:ext cx="1269" cy="14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142743</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4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138916</xdr:rowOff>
    </xdr:from>
    <xdr:to>
      <xdr:col>86</xdr:col>
      <xdr:colOff>25400</xdr:colOff>
      <xdr:row>98</xdr:row>
      <xdr:rowOff>138916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23903</xdr:rowOff>
    </xdr:from>
    <xdr:ext cx="534377"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8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95,826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77226</xdr:rowOff>
    </xdr:from>
    <xdr:to>
      <xdr:col>86</xdr:col>
      <xdr:colOff>25400</xdr:colOff>
      <xdr:row>90</xdr:row>
      <xdr:rowOff>77226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7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119338</xdr:rowOff>
    </xdr:from>
    <xdr:to>
      <xdr:col>85</xdr:col>
      <xdr:colOff>127000</xdr:colOff>
      <xdr:row>92</xdr:row>
      <xdr:rowOff>129592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5892738"/>
          <a:ext cx="838200" cy="1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136250</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424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157823</xdr:rowOff>
    </xdr:from>
    <xdr:to>
      <xdr:col>85</xdr:col>
      <xdr:colOff>177800</xdr:colOff>
      <xdr:row>96</xdr:row>
      <xdr:rowOff>87973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127012</xdr:rowOff>
    </xdr:from>
    <xdr:to>
      <xdr:col>81</xdr:col>
      <xdr:colOff>50800</xdr:colOff>
      <xdr:row>92</xdr:row>
      <xdr:rowOff>129592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5900412"/>
          <a:ext cx="889000" cy="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152451</xdr:rowOff>
    </xdr:from>
    <xdr:to>
      <xdr:col>81</xdr:col>
      <xdr:colOff>101600</xdr:colOff>
      <xdr:row>96</xdr:row>
      <xdr:rowOff>82601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73728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5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9283</xdr:rowOff>
    </xdr:from>
    <xdr:to>
      <xdr:col>76</xdr:col>
      <xdr:colOff>114300</xdr:colOff>
      <xdr:row>92</xdr:row>
      <xdr:rowOff>127012</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3703300" y="15782683"/>
          <a:ext cx="889000" cy="1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156125</xdr:rowOff>
    </xdr:from>
    <xdr:to>
      <xdr:col>76</xdr:col>
      <xdr:colOff>165100</xdr:colOff>
      <xdr:row>96</xdr:row>
      <xdr:rowOff>86275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77402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53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95368</xdr:rowOff>
    </xdr:from>
    <xdr:to>
      <xdr:col>71</xdr:col>
      <xdr:colOff>177800</xdr:colOff>
      <xdr:row>92</xdr:row>
      <xdr:rowOff>9283</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5697318"/>
          <a:ext cx="889000" cy="8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148369</xdr:rowOff>
    </xdr:from>
    <xdr:to>
      <xdr:col>72</xdr:col>
      <xdr:colOff>38100</xdr:colOff>
      <xdr:row>96</xdr:row>
      <xdr:rowOff>78519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69646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156648</xdr:rowOff>
    </xdr:from>
    <xdr:to>
      <xdr:col>67</xdr:col>
      <xdr:colOff>101600</xdr:colOff>
      <xdr:row>96</xdr:row>
      <xdr:rowOff>86798</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77925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5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68538</xdr:rowOff>
    </xdr:from>
    <xdr:to>
      <xdr:col>85</xdr:col>
      <xdr:colOff>177800</xdr:colOff>
      <xdr:row>92</xdr:row>
      <xdr:rowOff>170138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584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91415</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569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78792</xdr:rowOff>
    </xdr:from>
    <xdr:to>
      <xdr:col>81</xdr:col>
      <xdr:colOff>101600</xdr:colOff>
      <xdr:row>93</xdr:row>
      <xdr:rowOff>8942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585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25469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562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76212</xdr:rowOff>
    </xdr:from>
    <xdr:to>
      <xdr:col>76</xdr:col>
      <xdr:colOff>165100</xdr:colOff>
      <xdr:row>93</xdr:row>
      <xdr:rowOff>6362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584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22889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562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129933</xdr:rowOff>
    </xdr:from>
    <xdr:to>
      <xdr:col>72</xdr:col>
      <xdr:colOff>38100</xdr:colOff>
      <xdr:row>92</xdr:row>
      <xdr:rowOff>60083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573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76610</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550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44568</xdr:rowOff>
    </xdr:from>
    <xdr:to>
      <xdr:col>67</xdr:col>
      <xdr:colOff>101600</xdr:colOff>
      <xdr:row>91</xdr:row>
      <xdr:rowOff>146168</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564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162695</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542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73787</xdr:rowOff>
    </xdr:from>
    <xdr:to>
      <xdr:col>116</xdr:col>
      <xdr:colOff>62864</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217287"/>
          <a:ext cx="1269" cy="1513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98696</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785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20464</xdr:rowOff>
    </xdr:from>
    <xdr:ext cx="469744"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49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73787</xdr:rowOff>
    </xdr:from>
    <xdr:to>
      <xdr:col>116</xdr:col>
      <xdr:colOff>152400</xdr:colOff>
      <xdr:row>30</xdr:row>
      <xdr:rowOff>73787</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217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16146</xdr:rowOff>
    </xdr:from>
    <xdr:ext cx="249299"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53124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157861</xdr:rowOff>
    </xdr:from>
    <xdr:to>
      <xdr:col>112</xdr:col>
      <xdr:colOff>38100</xdr:colOff>
      <xdr:row>39</xdr:row>
      <xdr:rowOff>88011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67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104538</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66333" y="6448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139954</xdr:rowOff>
    </xdr:from>
    <xdr:to>
      <xdr:col>107</xdr:col>
      <xdr:colOff>101600</xdr:colOff>
      <xdr:row>39</xdr:row>
      <xdr:rowOff>70104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86631</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77333" y="6430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126238</xdr:rowOff>
    </xdr:from>
    <xdr:to>
      <xdr:col>102</xdr:col>
      <xdr:colOff>165100</xdr:colOff>
      <xdr:row>39</xdr:row>
      <xdr:rowOff>56388</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72915</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6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157480</xdr:rowOff>
    </xdr:from>
    <xdr:to>
      <xdr:col>98</xdr:col>
      <xdr:colOff>38100</xdr:colOff>
      <xdr:row>39</xdr:row>
      <xdr:rowOff>87630</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104157</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99333" y="6447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143146</xdr:rowOff>
    </xdr:from>
    <xdr:ext cx="249299"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658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住民一人当たりコストが最も高いのは民生費の</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千円で、次いで公債費</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千円、土木費</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万円と続いており、いずれも類似団体平均と比べて高水準にある。民生費が高い要因は、医療、障害、介護事業費や加美郡保健医療福祉行政事務組合に対する老健施設の運営費負担金、子ども子育て新制度による小規模保育等に係る地域型・施設型給付などのほか、子ども医療費助成事業などの子育て支援に重点的に取り組んできたことによるもので、今後も社会保障費の伸びが見込まれることから上昇傾向にあ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特徴としては、総務費では、定住促進住宅宅地造成事業の終了などにより前年度より減少している。民生費では、小規模保育所の建設、加美郡保健医療福祉行政事務組合の老人保健施設運営に対する負担金の増などの増要因がある一方で、高齢者向け町営住宅建設の終了により、前年度と比較すると減少している。衛生費では、大崎地域広域行政事務組合の塵芥施設の災害復旧建設負担金により増加している。また、消防費は、大崎地域広域行政事務組合の消防本部庁舎建設への負担金により前年度より大きく増加している。住民一人当たりコストが類似団体平均と乖離している費目をあげると、議会費で住民一人当たり６千円で類似団体中１位、全国平均、県平均と比較していずれも高水準となっている。Ｈ２８年度の一般選挙から、議員定数が２０人から１８人に減っているが、類似団体中では議員報酬が高いことなどがあげられる。また、商工費及び公債費は類似団体、全国平均、県平均と比較しても高水準となっている。商工費は、温泉施設をはじめとした観光事業を展開していること。公債費は、合併前後に積極的な投資事業を展開してきたことにより、借入金の返済が大きくなっているためである。公債費は、地方債の発行額抑制により経年推移を見ると減少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宮城県加美町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実質収支比率は、前年度より減少し</a:t>
          </a:r>
          <a:r>
            <a:rPr kumimoji="1" lang="en-US" altLang="ja-JP" sz="1100">
              <a:latin typeface="ＭＳ ゴシック" pitchFamily="49" charset="-128"/>
              <a:ea typeface="ＭＳ ゴシック" pitchFamily="49" charset="-128"/>
            </a:rPr>
            <a:t>6.09</a:t>
          </a:r>
          <a:r>
            <a:rPr kumimoji="1" lang="ja-JP" altLang="en-US" sz="1100">
              <a:latin typeface="ＭＳ ゴシック" pitchFamily="49" charset="-128"/>
              <a:ea typeface="ＭＳ ゴシック" pitchFamily="49" charset="-128"/>
            </a:rPr>
            <a:t>％となった。平成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年度の実質収支は、</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千</a:t>
          </a:r>
          <a:r>
            <a:rPr kumimoji="1" lang="en-US" altLang="ja-JP" sz="1100">
              <a:latin typeface="ＭＳ ゴシック" pitchFamily="49" charset="-128"/>
              <a:ea typeface="ＭＳ ゴシック" pitchFamily="49" charset="-128"/>
            </a:rPr>
            <a:t>6</a:t>
          </a:r>
          <a:r>
            <a:rPr kumimoji="1" lang="ja-JP" altLang="en-US" sz="1100">
              <a:latin typeface="ＭＳ ゴシック" pitchFamily="49" charset="-128"/>
              <a:ea typeface="ＭＳ ゴシック" pitchFamily="49" charset="-128"/>
            </a:rPr>
            <a:t>百万円（前年度比△</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千万円）で、昨年度と比較し</a:t>
          </a:r>
          <a:r>
            <a:rPr kumimoji="1" lang="en-US" altLang="ja-JP" sz="1100">
              <a:latin typeface="ＭＳ ゴシック" pitchFamily="49" charset="-128"/>
              <a:ea typeface="ＭＳ ゴシック" pitchFamily="49" charset="-128"/>
            </a:rPr>
            <a:t>19.5</a:t>
          </a:r>
          <a:r>
            <a:rPr kumimoji="1" lang="ja-JP" altLang="en-US" sz="1100">
              <a:latin typeface="ＭＳ ゴシック" pitchFamily="49" charset="-128"/>
              <a:ea typeface="ＭＳ ゴシック" pitchFamily="49" charset="-128"/>
            </a:rPr>
            <a:t>％減となった。実質単年度収支については、財政調整基金を</a:t>
          </a:r>
          <a:r>
            <a:rPr kumimoji="1" lang="en-US" altLang="ja-JP" sz="1100">
              <a:latin typeface="ＭＳ ゴシック" pitchFamily="49" charset="-128"/>
              <a:ea typeface="ＭＳ ゴシック" pitchFamily="49" charset="-128"/>
            </a:rPr>
            <a:t>7</a:t>
          </a:r>
          <a:r>
            <a:rPr kumimoji="1" lang="ja-JP" altLang="en-US" sz="1100">
              <a:latin typeface="ＭＳ ゴシック" pitchFamily="49" charset="-128"/>
              <a:ea typeface="ＭＳ ゴシック" pitchFamily="49" charset="-128"/>
            </a:rPr>
            <a:t>億円取崩したことにより、</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年連続で赤字となった。財政調整基金残高は、普通交付税の一本算定移行による一般財源の減少に備え決算剰余金を中心に計画的に積立ててきたことにより</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千万円で、標準財政規模の</a:t>
          </a:r>
          <a:r>
            <a:rPr kumimoji="1" lang="en-US" altLang="ja-JP" sz="1100">
              <a:latin typeface="ＭＳ ゴシック" pitchFamily="49" charset="-128"/>
              <a:ea typeface="ＭＳ ゴシック" pitchFamily="49" charset="-128"/>
            </a:rPr>
            <a:t>29.77</a:t>
          </a:r>
          <a:r>
            <a:rPr kumimoji="1" lang="ja-JP" altLang="en-US" sz="1100">
              <a:latin typeface="ＭＳ ゴシック" pitchFamily="49" charset="-128"/>
              <a:ea typeface="ＭＳ ゴシック" pitchFamily="49" charset="-128"/>
            </a:rPr>
            <a:t>％となっているが、前年度比で</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千</a:t>
          </a:r>
          <a:r>
            <a:rPr kumimoji="1" lang="en-US" altLang="ja-JP" sz="1100">
              <a:latin typeface="ＭＳ ゴシック" pitchFamily="49" charset="-128"/>
              <a:ea typeface="ＭＳ ゴシック" pitchFamily="49" charset="-128"/>
            </a:rPr>
            <a:t>8</a:t>
          </a:r>
          <a:r>
            <a:rPr kumimoji="1" lang="ja-JP" altLang="en-US" sz="1100">
              <a:latin typeface="ＭＳ ゴシック" pitchFamily="49" charset="-128"/>
              <a:ea typeface="ＭＳ ゴシック" pitchFamily="49" charset="-128"/>
            </a:rPr>
            <a:t>百万円（</a:t>
          </a:r>
          <a:r>
            <a:rPr kumimoji="1" lang="en-US" altLang="ja-JP" sz="1100">
              <a:latin typeface="ＭＳ ゴシック" pitchFamily="49" charset="-128"/>
              <a:ea typeface="ＭＳ ゴシック" pitchFamily="49" charset="-128"/>
            </a:rPr>
            <a:t>11.7</a:t>
          </a:r>
          <a:r>
            <a:rPr kumimoji="1" lang="ja-JP" altLang="en-US" sz="1100">
              <a:latin typeface="ＭＳ ゴシック" pitchFamily="49" charset="-128"/>
              <a:ea typeface="ＭＳ ゴシック" pitchFamily="49" charset="-128"/>
            </a:rPr>
            <a:t>％）減少している。今後は、普通交付税の一本算定移行や人口減少による税収減などの財源不足に対応するため財政調整基金を取り崩す財政運営が当面続く見通しであるが、行財政改革に取り組み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宮城県加美町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年度まで、一般会計ほか全ての会計で実質赤字比率は黒字である。平成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年度の連結実質赤字比率は</a:t>
          </a:r>
          <a:r>
            <a:rPr kumimoji="1" lang="en-US" altLang="ja-JP" sz="1400">
              <a:latin typeface="ＭＳ ゴシック" pitchFamily="49" charset="-128"/>
              <a:ea typeface="ＭＳ ゴシック" pitchFamily="49" charset="-128"/>
            </a:rPr>
            <a:t>16.81</a:t>
          </a:r>
          <a:r>
            <a:rPr kumimoji="1" lang="ja-JP" altLang="en-US" sz="1400">
              <a:latin typeface="ＭＳ ゴシック" pitchFamily="49" charset="-128"/>
              <a:ea typeface="ＭＳ ゴシック" pitchFamily="49" charset="-128"/>
            </a:rPr>
            <a:t>％の黒字となっており、一般会計で</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百万円、水道事業会計で</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千万円の余剰金があり、全会計の</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割強の黒字比率を占めている。その他会計（黒字）は、加美郡介護認定審査会特別会計、霊園事業特別会計、町営駐車場事業特別会計の合計値となっており、今後も、健全な財政運営により連結実質赤字比率は黒字で推移する見込み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宮城県加美町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元利償還金等（</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）の</a:t>
          </a:r>
          <a:r>
            <a:rPr kumimoji="1" lang="en-US" altLang="ja-JP" sz="1200">
              <a:latin typeface="ＭＳ ゴシック" pitchFamily="49" charset="-128"/>
              <a:ea typeface="ＭＳ ゴシック" pitchFamily="49" charset="-128"/>
            </a:rPr>
            <a:t>72.8</a:t>
          </a:r>
          <a:r>
            <a:rPr kumimoji="1" lang="ja-JP" altLang="en-US" sz="1200">
              <a:latin typeface="ＭＳ ゴシック" pitchFamily="49" charset="-128"/>
              <a:ea typeface="ＭＳ ゴシック" pitchFamily="49" charset="-128"/>
            </a:rPr>
            <a:t>％を一般会計の地方債元利償還金が占め、次いで、下水道事業や浄化槽事業などの公営企業債の元利償還金に対する繰入金が</a:t>
          </a:r>
          <a:r>
            <a:rPr kumimoji="1" lang="en-US" altLang="ja-JP" sz="1200">
              <a:latin typeface="ＭＳ ゴシック" pitchFamily="49" charset="-128"/>
              <a:ea typeface="ＭＳ ゴシック" pitchFamily="49" charset="-128"/>
            </a:rPr>
            <a:t>19.7</a:t>
          </a:r>
          <a:r>
            <a:rPr kumimoji="1" lang="ja-JP" altLang="en-US" sz="1200">
              <a:latin typeface="ＭＳ ゴシック" pitchFamily="49" charset="-128"/>
              <a:ea typeface="ＭＳ ゴシック" pitchFamily="49" charset="-128"/>
            </a:rPr>
            <a:t>％、一部事務組合（大崎地域広域行政事務組合や加美郡保健医療福祉行政事務組合）が起こした地方債の元利償還金に対する負担金が</a:t>
          </a:r>
          <a:r>
            <a:rPr kumimoji="1" lang="en-US" altLang="ja-JP" sz="1200">
              <a:latin typeface="ＭＳ ゴシック" pitchFamily="49" charset="-128"/>
              <a:ea typeface="ＭＳ ゴシック" pitchFamily="49" charset="-128"/>
            </a:rPr>
            <a:t>7.1</a:t>
          </a:r>
          <a:r>
            <a:rPr kumimoji="1" lang="ja-JP" altLang="en-US" sz="1200">
              <a:latin typeface="ＭＳ ゴシック" pitchFamily="49" charset="-128"/>
              <a:ea typeface="ＭＳ ゴシック" pitchFamily="49" charset="-128"/>
            </a:rPr>
            <a:t>％となっている。元利償還金等（</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）から控除される算入公債費等（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）（＝普通交付税措置分）については、交付税措置率が高い地方債（過疎債</a:t>
          </a:r>
          <a:r>
            <a:rPr kumimoji="1" lang="en-US" altLang="ja-JP" sz="1200">
              <a:latin typeface="ＭＳ ゴシック" pitchFamily="49" charset="-128"/>
              <a:ea typeface="ＭＳ ゴシック" pitchFamily="49" charset="-128"/>
            </a:rPr>
            <a:t>70</a:t>
          </a:r>
          <a:r>
            <a:rPr kumimoji="1" lang="ja-JP" altLang="en-US" sz="1200">
              <a:latin typeface="ＭＳ ゴシック" pitchFamily="49" charset="-128"/>
              <a:ea typeface="ＭＳ ゴシック" pitchFamily="49" charset="-128"/>
            </a:rPr>
            <a:t>％・辺地債</a:t>
          </a:r>
          <a:r>
            <a:rPr kumimoji="1" lang="en-US" altLang="ja-JP" sz="1200">
              <a:latin typeface="ＭＳ ゴシック" pitchFamily="49" charset="-128"/>
              <a:ea typeface="ＭＳ ゴシック" pitchFamily="49" charset="-128"/>
            </a:rPr>
            <a:t>80</a:t>
          </a:r>
          <a:r>
            <a:rPr kumimoji="1" lang="ja-JP" altLang="en-US" sz="1200">
              <a:latin typeface="ＭＳ ゴシック" pitchFamily="49" charset="-128"/>
              <a:ea typeface="ＭＳ ゴシック" pitchFamily="49" charset="-128"/>
            </a:rPr>
            <a:t>％・合併特例債</a:t>
          </a:r>
          <a:r>
            <a:rPr kumimoji="1" lang="en-US" altLang="ja-JP" sz="1200">
              <a:latin typeface="ＭＳ ゴシック" pitchFamily="49" charset="-128"/>
              <a:ea typeface="ＭＳ ゴシック" pitchFamily="49" charset="-128"/>
            </a:rPr>
            <a:t>70</a:t>
          </a:r>
          <a:r>
            <a:rPr kumimoji="1" lang="ja-JP" altLang="en-US" sz="1200">
              <a:latin typeface="ＭＳ ゴシック" pitchFamily="49" charset="-128"/>
              <a:ea typeface="ＭＳ ゴシック" pitchFamily="49" charset="-128"/>
            </a:rPr>
            <a:t>％）を利用してきたことや臨時財政対策債（</a:t>
          </a:r>
          <a:r>
            <a:rPr kumimoji="1" lang="en-US" altLang="ja-JP" sz="1200">
              <a:latin typeface="ＭＳ ゴシック" pitchFamily="49" charset="-128"/>
              <a:ea typeface="ＭＳ ゴシック" pitchFamily="49" charset="-128"/>
            </a:rPr>
            <a:t>100</a:t>
          </a:r>
          <a:r>
            <a:rPr kumimoji="1" lang="ja-JP" altLang="en-US" sz="1200">
              <a:latin typeface="ＭＳ ゴシック" pitchFamily="49" charset="-128"/>
              <a:ea typeface="ＭＳ ゴシック" pitchFamily="49" charset="-128"/>
            </a:rPr>
            <a:t>％）の割合が増えてきたので、元利償還金等の約</a:t>
          </a:r>
          <a:r>
            <a:rPr kumimoji="1" lang="en-US" altLang="ja-JP" sz="1200">
              <a:latin typeface="ＭＳ ゴシック" pitchFamily="49" charset="-128"/>
              <a:ea typeface="ＭＳ ゴシック" pitchFamily="49" charset="-128"/>
            </a:rPr>
            <a:t>74</a:t>
          </a:r>
          <a:r>
            <a:rPr kumimoji="1" lang="ja-JP" altLang="en-US" sz="1200">
              <a:latin typeface="ＭＳ ゴシック" pitchFamily="49" charset="-128"/>
              <a:ea typeface="ＭＳ ゴシック" pitchFamily="49" charset="-128"/>
            </a:rPr>
            <a:t>％を占めており、実質公債費比率の分子も、一般会計の地方債の返済のピークであった平成</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年度以降、地方債の発行額抑制を実施してきたことから減少傾向で推移している。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期間中の満期一括償還地方債の利用なし。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宮城県加美町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a:t>
          </a:r>
          <a:r>
            <a:rPr kumimoji="1" lang="en-US" altLang="ja-JP" sz="1400">
              <a:latin typeface="ＭＳ ゴシック" pitchFamily="49" charset="-128"/>
              <a:ea typeface="ＭＳ ゴシック" pitchFamily="49" charset="-128"/>
            </a:rPr>
            <a:t>58.2</a:t>
          </a:r>
          <a:r>
            <a:rPr kumimoji="1" lang="ja-JP" altLang="en-US" sz="1400">
              <a:latin typeface="ＭＳ ゴシック" pitchFamily="49" charset="-128"/>
              <a:ea typeface="ＭＳ ゴシック" pitchFamily="49" charset="-128"/>
            </a:rPr>
            <a:t>％を一般会計の地方債の現在高が占め、次いで下水道事業等の公営企業債等繰入見込額が</a:t>
          </a:r>
          <a:r>
            <a:rPr kumimoji="1" lang="en-US" altLang="ja-JP" sz="1400">
              <a:latin typeface="ＭＳ ゴシック" pitchFamily="49" charset="-128"/>
              <a:ea typeface="ＭＳ ゴシック" pitchFamily="49" charset="-128"/>
            </a:rPr>
            <a:t>24.1</a:t>
          </a:r>
          <a:r>
            <a:rPr kumimoji="1" lang="ja-JP" altLang="en-US" sz="1400">
              <a:latin typeface="ＭＳ ゴシック" pitchFamily="49" charset="-128"/>
              <a:ea typeface="ＭＳ ゴシック" pitchFamily="49" charset="-128"/>
            </a:rPr>
            <a:t>％を占める。将来負担額（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）から控除される充当可能財源等（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）のうち充当可能基金については、財政調整基金からの繰入が増えたことなどから、前年度より約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億円ほど減少している。将来負担比率の分子については、交付税措置率が高い地方債（過疎債</a:t>
          </a:r>
          <a:r>
            <a:rPr kumimoji="1" lang="en-US" altLang="ja-JP" sz="1400">
              <a:latin typeface="ＭＳ ゴシック" pitchFamily="49" charset="-128"/>
              <a:ea typeface="ＭＳ ゴシック" pitchFamily="49" charset="-128"/>
            </a:rPr>
            <a:t>70</a:t>
          </a:r>
          <a:r>
            <a:rPr kumimoji="1" lang="ja-JP" altLang="en-US" sz="1400">
              <a:latin typeface="ＭＳ ゴシック" pitchFamily="49" charset="-128"/>
              <a:ea typeface="ＭＳ ゴシック" pitchFamily="49" charset="-128"/>
            </a:rPr>
            <a:t>％・辺地債</a:t>
          </a:r>
          <a:r>
            <a:rPr kumimoji="1" lang="en-US" altLang="ja-JP" sz="1400">
              <a:latin typeface="ＭＳ ゴシック" pitchFamily="49" charset="-128"/>
              <a:ea typeface="ＭＳ ゴシック" pitchFamily="49" charset="-128"/>
            </a:rPr>
            <a:t>70</a:t>
          </a:r>
          <a:r>
            <a:rPr kumimoji="1" lang="ja-JP" altLang="en-US" sz="1400">
              <a:latin typeface="ＭＳ ゴシック" pitchFamily="49" charset="-128"/>
              <a:ea typeface="ＭＳ ゴシック" pitchFamily="49" charset="-128"/>
            </a:rPr>
            <a:t>％・合併特例債</a:t>
          </a:r>
          <a:r>
            <a:rPr kumimoji="1" lang="en-US" altLang="ja-JP" sz="1400">
              <a:latin typeface="ＭＳ ゴシック" pitchFamily="49" charset="-128"/>
              <a:ea typeface="ＭＳ ゴシック" pitchFamily="49" charset="-128"/>
            </a:rPr>
            <a:t>70</a:t>
          </a:r>
          <a:r>
            <a:rPr kumimoji="1" lang="ja-JP" altLang="en-US" sz="1400">
              <a:latin typeface="ＭＳ ゴシック" pitchFamily="49" charset="-128"/>
              <a:ea typeface="ＭＳ ゴシック" pitchFamily="49" charset="-128"/>
            </a:rPr>
            <a:t>％）を利用してきたので、一般会計の地方債発行額抑制とともに残高が減少するのに合わせ、減少傾向で推移する見込みである。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宮城県加美町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支援基金で５千万円の積増しを行い、ふるさと応援基金でふるさと納税による寄附金を約１千６百万円積立てするなど、増加要因がある一方で、財政調整基金で普通交付税の一本算定移行に伴い財源不足額が拡大したため７億円を繰入したことや、ふるさと応援基金で６千百万円、交流資源利活用推進基金で４千３百万円、寒風沢地区地域振興基金で８千２百万円を取崩したことにより、基金全体としては４億７千６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３０年度末時点で基金全体の４２％にあたる財政調整基金については、短期的には、普通交付税の合併算定替による特例措置の段階的縮減が平成３０年度で終了したため、財源不足が引き続き発生することから財政調整基金の繰入が令和元年度で前年度同額の７億円程度になる見通しである。中期的には、行財政改革の取組により、歳出予算規模の圧縮に取組み、財源不足額を縮減を図る予定であるが、歳出改革の柱でもある公共施設等の管理経費の最適化については、利用者や住民への周知、合意形成に一定期間が必要となるため、当面は財政調整基金で財源不足を調整する財政運営が続くこと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合併振興基金について、基金造成時の起債の償還も進んでいることから、地域振興施策へ充当額を増加していく見通しである。これらのことから、短中期的には基金全体の残高は減少する見通し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・合併振興基金：合併に伴う地域の振興及び住民の一体感醸成のため。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・庁舎整備基金：庁舎（支所含む）の整備に要する経費に充てるため。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・文化振興基金：町民の文化の振興と文化振興の整備を円滑に行うため。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・交流資源利活用推進基金：自然や温泉保養施設等の交流資源の保全を図りながら、利活用を推進し地域活性に資するため。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・社会福祉基金：町民の福祉の増進と福祉施設の整備及び高齢化社会に対応した施策を円滑に行うため。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・合併振興基金：基金利子約１千万円を積立てたが、コミュニティ活動などの地域振興事業に６百万円を活用し減少。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・庁舎整備基金：利子積立による増加。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・文化振興基金：利子積立のみ（約０．１百万円　表示単位未満）。</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・交流資源利活用推進基金：間伐材の売払い収入など約２百万円を積立てたが、観光施設の施設修繕などへ４千３百万円を活用し減少。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・社会福祉基金：寄附金及び利子積立のみ（約０．１百万円　表示単位未満）</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・合併振興基金：基金造成時の起債償還も進んだこともあり、地域振興施策に充当額を増やす方向。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・庁舎整備基金：本庁舎整備の見通しが立つまで当面現状保持。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・文化振興基金：該当施策があれば活用するが、当面は現状保持の予定。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・交流資源利活用推進基金：温泉保養施設等の老朽化により維持経費が増加傾向にあるため減少傾向、剰余金等で基金造成も検討。</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・社会福祉基金：該当施策があれば活用するが、当面は現状保持の予定。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・普通交付税について、合併後１０年を経過した平成２６年度から一本算定に切り替わり、合併算定替による特例措置の段階的縮減（５年間）の最終年度　にあたる平成３０年度は、財源不足が拡大し７億円を繰入したものの、決算剰余金や基金利子として３億５千２百万円を積み立てたことにより、基金残高が前年度より３億４千８百万円減少した。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財政改革の推進により財源不足の圧縮を図ることとしているが、当面は基金繰入による財政運営が続く見通しである。中長期的には大規模な災害などに備え標準財政規模の１０％から１５％程度の基金を確保す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・利子積立のみで基金残高は横ばいである。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去に実施した補償金免除繰上償還により高金利の地方債償還を抱えていないことや、現行の大規模な金融政策により低金利での起債融資が続いていることから、積極的な繰上償還を数年実施していない。将来的には、施設の集約化や用途変更に伴う繰上償還に備え、現状の基金規模を維持する見通し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宮城県加美町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23,377
23,206
460.67
13,697,267
13,144,031
536,231
8,808,625
13,753,505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a:effectLst/>
              <a:latin typeface="ＭＳ Ｐゴシック" panose="020B0600070205080204" pitchFamily="50" charset="-128"/>
              <a:ea typeface="ＭＳ Ｐゴシック" panose="020B0600070205080204" pitchFamily="50" charset="-128"/>
            </a:rPr>
            <a:t>　有形固定資産減価償却率は、</a:t>
          </a:r>
          <a:r>
            <a:rPr lang="en-US" altLang="ja-JP">
              <a:effectLst/>
              <a:latin typeface="ＭＳ Ｐゴシック" panose="020B0600070205080204" pitchFamily="50" charset="-128"/>
              <a:ea typeface="ＭＳ Ｐゴシック" panose="020B0600070205080204" pitchFamily="50" charset="-128"/>
            </a:rPr>
            <a:t>H29</a:t>
          </a:r>
          <a:r>
            <a:rPr lang="ja-JP" altLang="en-US">
              <a:effectLst/>
              <a:latin typeface="ＭＳ Ｐゴシック" panose="020B0600070205080204" pitchFamily="50" charset="-128"/>
              <a:ea typeface="ＭＳ Ｐゴシック" panose="020B0600070205080204" pitchFamily="50" charset="-128"/>
            </a:rPr>
            <a:t>年度で</a:t>
          </a:r>
          <a:r>
            <a:rPr lang="en-US" altLang="ja-JP">
              <a:effectLst/>
              <a:latin typeface="ＭＳ Ｐゴシック" panose="020B0600070205080204" pitchFamily="50" charset="-128"/>
              <a:ea typeface="ＭＳ Ｐゴシック" panose="020B0600070205080204" pitchFamily="50" charset="-128"/>
            </a:rPr>
            <a:t>44.4</a:t>
          </a:r>
          <a:r>
            <a:rPr lang="ja-JP" altLang="en-US">
              <a:effectLst/>
              <a:latin typeface="ＭＳ Ｐゴシック" panose="020B0600070205080204" pitchFamily="50" charset="-128"/>
              <a:ea typeface="ＭＳ Ｐゴシック" panose="020B0600070205080204" pitchFamily="50" charset="-128"/>
            </a:rPr>
            <a:t>％となっており、全国平均及び類似団体平均を下回る水準である。現状では全体的に公共施設等の老朽化が進んでおり、今後、公共施設等の維持には多額の費用が必要となることが見込まれるため、公共施設等総合管理計画に基づき、施設配置の最適化に取り組むとともに、施設個別の償却率に着目し、修繕等の優先順位を決めて、施設の老朽化対策に取り組む。</a:t>
          </a:r>
          <a:r>
            <a:rPr lang="ja-JP" altLang="en-US">
              <a:effectLst/>
            </a:rPr>
            <a:t>　</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00000000-0008-0000-0D00-00003F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34502</xdr:rowOff>
    </xdr:from>
    <xdr:to>
      <xdr:col>23</xdr:col>
      <xdr:colOff>85090</xdr:colOff>
      <xdr:row>33</xdr:row>
      <xdr:rowOff>106892</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flipV="1">
          <a:off x="4760595" y="5435177"/>
          <a:ext cx="127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65" name="有形固定資産減価償却率最小値テキスト">
          <a:extLst>
            <a:ext uri="{FF2B5EF4-FFF2-40B4-BE49-F238E27FC236}">
              <a16:creationId xmlns:a16="http://schemas.microsoft.com/office/drawing/2014/main" id="{00000000-0008-0000-0D00-000041000000}"/>
            </a:ext>
          </a:extLst>
        </xdr:cNvPr>
        <xdr:cNvSpPr txBox="1"/>
      </xdr:nvSpPr>
      <xdr:spPr>
        <a:xfrm>
          <a:off x="4813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4673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152629</xdr:rowOff>
    </xdr:from>
    <xdr:ext cx="405111" cy="259045"/>
    <xdr:sp macro="" textlink="">
      <xdr:nvSpPr>
        <xdr:cNvPr id="67" name="有形固定資産減価償却率最大値テキスト">
          <a:extLst>
            <a:ext uri="{FF2B5EF4-FFF2-40B4-BE49-F238E27FC236}">
              <a16:creationId xmlns:a16="http://schemas.microsoft.com/office/drawing/2014/main" id="{00000000-0008-0000-0D00-000043000000}"/>
            </a:ext>
          </a:extLst>
        </xdr:cNvPr>
        <xdr:cNvSpPr txBox="1"/>
      </xdr:nvSpPr>
      <xdr:spPr>
        <a:xfrm>
          <a:off x="4813300" y="521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34502</xdr:rowOff>
    </xdr:from>
    <xdr:to>
      <xdr:col>23</xdr:col>
      <xdr:colOff>174625</xdr:colOff>
      <xdr:row>27</xdr:row>
      <xdr:rowOff>34502</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4673600" y="54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73889</xdr:rowOff>
    </xdr:from>
    <xdr:ext cx="405111" cy="259045"/>
    <xdr:sp macro="" textlink="">
      <xdr:nvSpPr>
        <xdr:cNvPr id="69" name="有形固定資産減価償却率平均値テキスト">
          <a:extLst>
            <a:ext uri="{FF2B5EF4-FFF2-40B4-BE49-F238E27FC236}">
              <a16:creationId xmlns:a16="http://schemas.microsoft.com/office/drawing/2014/main" id="{00000000-0008-0000-0D00-000045000000}"/>
            </a:ext>
          </a:extLst>
        </xdr:cNvPr>
        <xdr:cNvSpPr txBox="1"/>
      </xdr:nvSpPr>
      <xdr:spPr>
        <a:xfrm>
          <a:off x="4813300" y="5988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7117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000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3238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93133</xdr:rowOff>
    </xdr:from>
    <xdr:to>
      <xdr:col>11</xdr:col>
      <xdr:colOff>187325</xdr:colOff>
      <xdr:row>32</xdr:row>
      <xdr:rowOff>23283</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2476500" y="617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113665</xdr:rowOff>
    </xdr:from>
    <xdr:to>
      <xdr:col>19</xdr:col>
      <xdr:colOff>187325</xdr:colOff>
      <xdr:row>34</xdr:row>
      <xdr:rowOff>43815</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000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45085</xdr:rowOff>
    </xdr:from>
    <xdr:to>
      <xdr:col>15</xdr:col>
      <xdr:colOff>187325</xdr:colOff>
      <xdr:row>30</xdr:row>
      <xdr:rowOff>146685</xdr:rowOff>
    </xdr:to>
    <xdr:sp macro="" textlink="">
      <xdr:nvSpPr>
        <xdr:cNvPr id="80" name="楕円 79">
          <a:extLst>
            <a:ext uri="{FF2B5EF4-FFF2-40B4-BE49-F238E27FC236}">
              <a16:creationId xmlns:a16="http://schemas.microsoft.com/office/drawing/2014/main" id="{00000000-0008-0000-0D00-000050000000}"/>
            </a:ext>
          </a:extLst>
        </xdr:cNvPr>
        <xdr:cNvSpPr/>
      </xdr:nvSpPr>
      <xdr:spPr>
        <a:xfrm>
          <a:off x="3238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95885</xdr:rowOff>
    </xdr:from>
    <xdr:to>
      <xdr:col>19</xdr:col>
      <xdr:colOff>136525</xdr:colOff>
      <xdr:row>33</xdr:row>
      <xdr:rowOff>164465</xdr:rowOff>
    </xdr:to>
    <xdr:cxnSp macro="">
      <xdr:nvCxnSpPr>
        <xdr:cNvPr id="81" name="直線コネクタ 80">
          <a:extLst>
            <a:ext uri="{FF2B5EF4-FFF2-40B4-BE49-F238E27FC236}">
              <a16:creationId xmlns:a16="http://schemas.microsoft.com/office/drawing/2014/main" id="{00000000-0008-0000-0D00-000051000000}"/>
            </a:ext>
          </a:extLst>
        </xdr:cNvPr>
        <xdr:cNvCxnSpPr/>
      </xdr:nvCxnSpPr>
      <xdr:spPr>
        <a:xfrm>
          <a:off x="3289300" y="6010910"/>
          <a:ext cx="762000" cy="58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92515</xdr:rowOff>
    </xdr:from>
    <xdr:ext cx="405111" cy="259045"/>
    <xdr:sp macro="" textlink="">
      <xdr:nvSpPr>
        <xdr:cNvPr id="82" name="n_1aveValue有形固定資産減価償却率">
          <a:extLst>
            <a:ext uri="{FF2B5EF4-FFF2-40B4-BE49-F238E27FC236}">
              <a16:creationId xmlns:a16="http://schemas.microsoft.com/office/drawing/2014/main" id="{00000000-0008-0000-0D00-000052000000}"/>
            </a:ext>
          </a:extLst>
        </xdr:cNvPr>
        <xdr:cNvSpPr txBox="1"/>
      </xdr:nvSpPr>
      <xdr:spPr>
        <a:xfrm>
          <a:off x="3836044" y="583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70714</xdr:rowOff>
    </xdr:from>
    <xdr:ext cx="405111" cy="259045"/>
    <xdr:sp macro="" textlink="">
      <xdr:nvSpPr>
        <xdr:cNvPr id="83" name="n_2aveValue有形固定資産減価償却率">
          <a:extLst>
            <a:ext uri="{FF2B5EF4-FFF2-40B4-BE49-F238E27FC236}">
              <a16:creationId xmlns:a16="http://schemas.microsoft.com/office/drawing/2014/main" id="{00000000-0008-0000-0D00-000053000000}"/>
            </a:ext>
          </a:extLst>
        </xdr:cNvPr>
        <xdr:cNvSpPr txBox="1"/>
      </xdr:nvSpPr>
      <xdr:spPr>
        <a:xfrm>
          <a:off x="3086744" y="6157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39810</xdr:rowOff>
    </xdr:from>
    <xdr:ext cx="405111" cy="259045"/>
    <xdr:sp macro="" textlink="">
      <xdr:nvSpPr>
        <xdr:cNvPr id="84" name="n_3aveValue有形固定資産減価償却率">
          <a:extLst>
            <a:ext uri="{FF2B5EF4-FFF2-40B4-BE49-F238E27FC236}">
              <a16:creationId xmlns:a16="http://schemas.microsoft.com/office/drawing/2014/main" id="{00000000-0008-0000-0D00-000054000000}"/>
            </a:ext>
          </a:extLst>
        </xdr:cNvPr>
        <xdr:cNvSpPr txBox="1"/>
      </xdr:nvSpPr>
      <xdr:spPr>
        <a:xfrm>
          <a:off x="2324744" y="595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34942</xdr:rowOff>
    </xdr:from>
    <xdr:ext cx="405111" cy="259045"/>
    <xdr:sp macro="" textlink="">
      <xdr:nvSpPr>
        <xdr:cNvPr id="85" name="n_1mainValue有形固定資産減価償却率">
          <a:extLst>
            <a:ext uri="{FF2B5EF4-FFF2-40B4-BE49-F238E27FC236}">
              <a16:creationId xmlns:a16="http://schemas.microsoft.com/office/drawing/2014/main" id="{00000000-0008-0000-0D00-000055000000}"/>
            </a:ext>
          </a:extLst>
        </xdr:cNvPr>
        <xdr:cNvSpPr txBox="1"/>
      </xdr:nvSpPr>
      <xdr:spPr>
        <a:xfrm>
          <a:off x="3836044" y="6635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163212</xdr:rowOff>
    </xdr:from>
    <xdr:ext cx="405111" cy="259045"/>
    <xdr:sp macro="" textlink="">
      <xdr:nvSpPr>
        <xdr:cNvPr id="86" name="n_2mainValue有形固定資産減価償却率">
          <a:extLst>
            <a:ext uri="{FF2B5EF4-FFF2-40B4-BE49-F238E27FC236}">
              <a16:creationId xmlns:a16="http://schemas.microsoft.com/office/drawing/2014/main" id="{00000000-0008-0000-0D00-000056000000}"/>
            </a:ext>
          </a:extLst>
        </xdr:cNvPr>
        <xdr:cNvSpPr txBox="1"/>
      </xdr:nvSpPr>
      <xdr:spPr>
        <a:xfrm>
          <a:off x="3086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a:extLst>
            <a:ext uri="{FF2B5EF4-FFF2-40B4-BE49-F238E27FC236}">
              <a16:creationId xmlns:a16="http://schemas.microsoft.com/office/drawing/2014/main" id="{00000000-0008-0000-0D00-00005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8" name="正方形/長方形 87">
          <a:extLst>
            <a:ext uri="{FF2B5EF4-FFF2-40B4-BE49-F238E27FC236}">
              <a16:creationId xmlns:a16="http://schemas.microsoft.com/office/drawing/2014/main" id="{00000000-0008-0000-0D00-00005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9" name="正方形/長方形 88">
          <a:extLst>
            <a:ext uri="{FF2B5EF4-FFF2-40B4-BE49-F238E27FC236}">
              <a16:creationId xmlns:a16="http://schemas.microsoft.com/office/drawing/2014/main" id="{00000000-0008-0000-0D00-000059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a:extLst>
            <a:ext uri="{FF2B5EF4-FFF2-40B4-BE49-F238E27FC236}">
              <a16:creationId xmlns:a16="http://schemas.microsoft.com/office/drawing/2014/main" id="{00000000-0008-0000-0D00-00005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a:extLst>
            <a:ext uri="{FF2B5EF4-FFF2-40B4-BE49-F238E27FC236}">
              <a16:creationId xmlns:a16="http://schemas.microsoft.com/office/drawing/2014/main" id="{00000000-0008-0000-0D00-00005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a:extLst>
            <a:ext uri="{FF2B5EF4-FFF2-40B4-BE49-F238E27FC236}">
              <a16:creationId xmlns:a16="http://schemas.microsoft.com/office/drawing/2014/main" id="{00000000-0008-0000-0D00-00006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637.4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と同水準、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宮城県平均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では低い水準である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。地方債の発行抑制により、将来負担額は減少傾向にあるものの、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高い水準にある。また、財政調整基金の取崩しで基金残高が減少していること、普通交付税の合併算定替特例措置の段階的縮減などにより比率は上昇している。財政力が低いことから、今後も地方債発行の抑制をはじめとした行財政改革に努め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0" name="テキスト ボックス 99">
          <a:extLst>
            <a:ext uri="{FF2B5EF4-FFF2-40B4-BE49-F238E27FC236}">
              <a16:creationId xmlns:a16="http://schemas.microsoft.com/office/drawing/2014/main" id="{00000000-0008-0000-0D00-00006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a:extLst>
            <a:ext uri="{FF2B5EF4-FFF2-40B4-BE49-F238E27FC236}">
              <a16:creationId xmlns:a16="http://schemas.microsoft.com/office/drawing/2014/main" id="{00000000-0008-0000-0D00-00006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2" name="直線コネクタ 101">
          <a:extLst>
            <a:ext uri="{FF2B5EF4-FFF2-40B4-BE49-F238E27FC236}">
              <a16:creationId xmlns:a16="http://schemas.microsoft.com/office/drawing/2014/main" id="{00000000-0008-0000-0D00-000066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3" name="テキスト ボックス 102">
          <a:extLst>
            <a:ext uri="{FF2B5EF4-FFF2-40B4-BE49-F238E27FC236}">
              <a16:creationId xmlns:a16="http://schemas.microsoft.com/office/drawing/2014/main" id="{00000000-0008-0000-0D00-000067000000}"/>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4" name="直線コネクタ 103">
          <a:extLst>
            <a:ext uri="{FF2B5EF4-FFF2-40B4-BE49-F238E27FC236}">
              <a16:creationId xmlns:a16="http://schemas.microsoft.com/office/drawing/2014/main" id="{00000000-0008-0000-0D00-000068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5" name="テキスト ボックス 104">
          <a:extLst>
            <a:ext uri="{FF2B5EF4-FFF2-40B4-BE49-F238E27FC236}">
              <a16:creationId xmlns:a16="http://schemas.microsoft.com/office/drawing/2014/main" id="{00000000-0008-0000-0D00-000069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6" name="直線コネクタ 105">
          <a:extLst>
            <a:ext uri="{FF2B5EF4-FFF2-40B4-BE49-F238E27FC236}">
              <a16:creationId xmlns:a16="http://schemas.microsoft.com/office/drawing/2014/main" id="{00000000-0008-0000-0D00-00006A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8" name="直線コネクタ 107">
          <a:extLst>
            <a:ext uri="{FF2B5EF4-FFF2-40B4-BE49-F238E27FC236}">
              <a16:creationId xmlns:a16="http://schemas.microsoft.com/office/drawing/2014/main" id="{00000000-0008-0000-0D00-00006C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比率グラフ枠">
          <a:extLst>
            <a:ext uri="{FF2B5EF4-FFF2-40B4-BE49-F238E27FC236}">
              <a16:creationId xmlns:a16="http://schemas.microsoft.com/office/drawing/2014/main" id="{00000000-0008-0000-0D00-000074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74150</xdr:rowOff>
    </xdr:from>
    <xdr:to>
      <xdr:col>76</xdr:col>
      <xdr:colOff>21589</xdr:colOff>
      <xdr:row>35</xdr:row>
      <xdr:rowOff>31297</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flipV="1">
          <a:off x="14793595" y="5303375"/>
          <a:ext cx="1269" cy="1500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8" name="債務償還比率最小値テキスト">
          <a:extLst>
            <a:ext uri="{FF2B5EF4-FFF2-40B4-BE49-F238E27FC236}">
              <a16:creationId xmlns:a16="http://schemas.microsoft.com/office/drawing/2014/main" id="{00000000-0008-0000-0D00-000076000000}"/>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20827</xdr:rowOff>
    </xdr:from>
    <xdr:ext cx="469744" cy="259045"/>
    <xdr:sp macro="" textlink="">
      <xdr:nvSpPr>
        <xdr:cNvPr id="120" name="債務償還比率最大値テキスト">
          <a:extLst>
            <a:ext uri="{FF2B5EF4-FFF2-40B4-BE49-F238E27FC236}">
              <a16:creationId xmlns:a16="http://schemas.microsoft.com/office/drawing/2014/main" id="{00000000-0008-0000-0D00-000078000000}"/>
            </a:ext>
          </a:extLst>
        </xdr:cNvPr>
        <xdr:cNvSpPr txBox="1"/>
      </xdr:nvSpPr>
      <xdr:spPr>
        <a:xfrm>
          <a:off x="14846300" y="507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74150</xdr:rowOff>
    </xdr:from>
    <xdr:to>
      <xdr:col>76</xdr:col>
      <xdr:colOff>111125</xdr:colOff>
      <xdr:row>26</xdr:row>
      <xdr:rowOff>74150</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4706600" y="5303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49420</xdr:rowOff>
    </xdr:from>
    <xdr:ext cx="469744" cy="259045"/>
    <xdr:sp macro="" textlink="">
      <xdr:nvSpPr>
        <xdr:cNvPr id="122" name="債務償還比率平均値テキスト">
          <a:extLst>
            <a:ext uri="{FF2B5EF4-FFF2-40B4-BE49-F238E27FC236}">
              <a16:creationId xmlns:a16="http://schemas.microsoft.com/office/drawing/2014/main" id="{00000000-0008-0000-0D00-00007A000000}"/>
            </a:ext>
          </a:extLst>
        </xdr:cNvPr>
        <xdr:cNvSpPr txBox="1"/>
      </xdr:nvSpPr>
      <xdr:spPr>
        <a:xfrm>
          <a:off x="14846300" y="596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70993</xdr:rowOff>
    </xdr:from>
    <xdr:to>
      <xdr:col>76</xdr:col>
      <xdr:colOff>73025</xdr:colOff>
      <xdr:row>31</xdr:row>
      <xdr:rowOff>1143</xdr:rowOff>
    </xdr:to>
    <xdr:sp macro="" textlink="">
      <xdr:nvSpPr>
        <xdr:cNvPr id="123" name="フローチャート: 判断 122">
          <a:extLst>
            <a:ext uri="{FF2B5EF4-FFF2-40B4-BE49-F238E27FC236}">
              <a16:creationId xmlns:a16="http://schemas.microsoft.com/office/drawing/2014/main" id="{00000000-0008-0000-0D00-00007B000000}"/>
            </a:ext>
          </a:extLst>
        </xdr:cNvPr>
        <xdr:cNvSpPr/>
      </xdr:nvSpPr>
      <xdr:spPr>
        <a:xfrm>
          <a:off x="14744700" y="598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52487</xdr:rowOff>
    </xdr:from>
    <xdr:to>
      <xdr:col>72</xdr:col>
      <xdr:colOff>123825</xdr:colOff>
      <xdr:row>30</xdr:row>
      <xdr:rowOff>154087</xdr:rowOff>
    </xdr:to>
    <xdr:sp macro="" textlink="">
      <xdr:nvSpPr>
        <xdr:cNvPr id="124" name="フローチャート: 判断 123">
          <a:extLst>
            <a:ext uri="{FF2B5EF4-FFF2-40B4-BE49-F238E27FC236}">
              <a16:creationId xmlns:a16="http://schemas.microsoft.com/office/drawing/2014/main" id="{00000000-0008-0000-0D00-00007C000000}"/>
            </a:ext>
          </a:extLst>
        </xdr:cNvPr>
        <xdr:cNvSpPr/>
      </xdr:nvSpPr>
      <xdr:spPr>
        <a:xfrm>
          <a:off x="14033500" y="596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00000000-0008-0000-0D00-00007D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00000000-0008-0000-0D00-00007F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26234</xdr:rowOff>
    </xdr:from>
    <xdr:to>
      <xdr:col>76</xdr:col>
      <xdr:colOff>73025</xdr:colOff>
      <xdr:row>29</xdr:row>
      <xdr:rowOff>127834</xdr:rowOff>
    </xdr:to>
    <xdr:sp macro="" textlink="">
      <xdr:nvSpPr>
        <xdr:cNvPr id="130" name="楕円 129">
          <a:extLst>
            <a:ext uri="{FF2B5EF4-FFF2-40B4-BE49-F238E27FC236}">
              <a16:creationId xmlns:a16="http://schemas.microsoft.com/office/drawing/2014/main" id="{00000000-0008-0000-0D00-000082000000}"/>
            </a:ext>
          </a:extLst>
        </xdr:cNvPr>
        <xdr:cNvSpPr/>
      </xdr:nvSpPr>
      <xdr:spPr>
        <a:xfrm>
          <a:off x="14744700" y="576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49111</xdr:rowOff>
    </xdr:from>
    <xdr:ext cx="469744" cy="259045"/>
    <xdr:sp macro="" textlink="">
      <xdr:nvSpPr>
        <xdr:cNvPr id="131" name="債務償還比率該当値テキスト">
          <a:extLst>
            <a:ext uri="{FF2B5EF4-FFF2-40B4-BE49-F238E27FC236}">
              <a16:creationId xmlns:a16="http://schemas.microsoft.com/office/drawing/2014/main" id="{00000000-0008-0000-0D00-000083000000}"/>
            </a:ext>
          </a:extLst>
        </xdr:cNvPr>
        <xdr:cNvSpPr txBox="1"/>
      </xdr:nvSpPr>
      <xdr:spPr>
        <a:xfrm>
          <a:off x="14846300" y="562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70186</xdr:rowOff>
    </xdr:from>
    <xdr:to>
      <xdr:col>72</xdr:col>
      <xdr:colOff>123825</xdr:colOff>
      <xdr:row>30</xdr:row>
      <xdr:rowOff>336</xdr:rowOff>
    </xdr:to>
    <xdr:sp macro="" textlink="">
      <xdr:nvSpPr>
        <xdr:cNvPr id="132" name="楕円 131">
          <a:extLst>
            <a:ext uri="{FF2B5EF4-FFF2-40B4-BE49-F238E27FC236}">
              <a16:creationId xmlns:a16="http://schemas.microsoft.com/office/drawing/2014/main" id="{00000000-0008-0000-0D00-000084000000}"/>
            </a:ext>
          </a:extLst>
        </xdr:cNvPr>
        <xdr:cNvSpPr/>
      </xdr:nvSpPr>
      <xdr:spPr>
        <a:xfrm>
          <a:off x="14033500" y="581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77034</xdr:rowOff>
    </xdr:from>
    <xdr:to>
      <xdr:col>76</xdr:col>
      <xdr:colOff>22225</xdr:colOff>
      <xdr:row>29</xdr:row>
      <xdr:rowOff>120986</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flipV="1">
          <a:off x="14084300" y="5820609"/>
          <a:ext cx="711200" cy="4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145214</xdr:rowOff>
    </xdr:from>
    <xdr:ext cx="469744" cy="259045"/>
    <xdr:sp macro="" textlink="">
      <xdr:nvSpPr>
        <xdr:cNvPr id="134" name="n_1aveValue債務償還比率">
          <a:extLst>
            <a:ext uri="{FF2B5EF4-FFF2-40B4-BE49-F238E27FC236}">
              <a16:creationId xmlns:a16="http://schemas.microsoft.com/office/drawing/2014/main" id="{00000000-0008-0000-0D00-000086000000}"/>
            </a:ext>
          </a:extLst>
        </xdr:cNvPr>
        <xdr:cNvSpPr txBox="1"/>
      </xdr:nvSpPr>
      <xdr:spPr>
        <a:xfrm>
          <a:off x="13836727" y="606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16863</xdr:rowOff>
    </xdr:from>
    <xdr:ext cx="469744" cy="259045"/>
    <xdr:sp macro="" textlink="">
      <xdr:nvSpPr>
        <xdr:cNvPr id="135" name="n_1mainValue債務償還比率">
          <a:extLst>
            <a:ext uri="{FF2B5EF4-FFF2-40B4-BE49-F238E27FC236}">
              <a16:creationId xmlns:a16="http://schemas.microsoft.com/office/drawing/2014/main" id="{00000000-0008-0000-0D00-000087000000}"/>
            </a:ext>
          </a:extLst>
        </xdr:cNvPr>
        <xdr:cNvSpPr txBox="1"/>
      </xdr:nvSpPr>
      <xdr:spPr>
        <a:xfrm>
          <a:off x="13836727" y="558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a:extLst>
            <a:ext uri="{FF2B5EF4-FFF2-40B4-BE49-F238E27FC236}">
              <a16:creationId xmlns:a16="http://schemas.microsoft.com/office/drawing/2014/main" id="{00000000-0008-0000-0D00-000088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a:extLst>
            <a:ext uri="{FF2B5EF4-FFF2-40B4-BE49-F238E27FC236}">
              <a16:creationId xmlns:a16="http://schemas.microsoft.com/office/drawing/2014/main" id="{00000000-0008-0000-0D00-000089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宮城県加美町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23,377
23,206
460.67
13,697,267
13,144,031
536,231
8,808,625
13,753,505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93345</xdr:rowOff>
    </xdr:from>
    <xdr:to>
      <xdr:col>24</xdr:col>
      <xdr:colOff>62865</xdr:colOff>
      <xdr:row>42</xdr:row>
      <xdr:rowOff>70485</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751195"/>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40022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93345</xdr:rowOff>
    </xdr:from>
    <xdr:to>
      <xdr:col>24</xdr:col>
      <xdr:colOff>152400</xdr:colOff>
      <xdr:row>33</xdr:row>
      <xdr:rowOff>93345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53357</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122555</xdr:rowOff>
    </xdr:from>
    <xdr:to>
      <xdr:col>15</xdr:col>
      <xdr:colOff>101600</xdr:colOff>
      <xdr:row>38</xdr:row>
      <xdr:rowOff>52705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132080</xdr:rowOff>
    </xdr:from>
    <xdr:to>
      <xdr:col>10</xdr:col>
      <xdr:colOff>165100</xdr:colOff>
      <xdr:row>38</xdr:row>
      <xdr:rowOff>62230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968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36830</xdr:rowOff>
    </xdr:from>
    <xdr:to>
      <xdr:col>20</xdr:col>
      <xdr:colOff>38100</xdr:colOff>
      <xdr:row>38</xdr:row>
      <xdr:rowOff>138430</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3746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36830</xdr:rowOff>
    </xdr:from>
    <xdr:to>
      <xdr:col>15</xdr:col>
      <xdr:colOff>101600</xdr:colOff>
      <xdr:row>38</xdr:row>
      <xdr:rowOff>138430</xdr:rowOff>
    </xdr:to>
    <xdr:sp macro="" textlink="">
      <xdr:nvSpPr>
        <xdr:cNvPr id="72" name="楕円 71">
          <a:extLst>
            <a:ext uri="{FF2B5EF4-FFF2-40B4-BE49-F238E27FC236}">
              <a16:creationId xmlns:a16="http://schemas.microsoft.com/office/drawing/2014/main" id="{00000000-0008-0000-0E00-000048000000}"/>
            </a:ext>
          </a:extLst>
        </xdr:cNvPr>
        <xdr:cNvSpPr/>
      </xdr:nvSpPr>
      <xdr:spPr>
        <a:xfrm>
          <a:off x="2857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87630</xdr:rowOff>
    </xdr:from>
    <xdr:to>
      <xdr:col>19</xdr:col>
      <xdr:colOff>177800</xdr:colOff>
      <xdr:row>38</xdr:row>
      <xdr:rowOff>87630</xdr:rowOff>
    </xdr:to>
    <xdr:cxnSp macro="">
      <xdr:nvCxnSpPr>
        <xdr:cNvPr id="73" name="直線コネクタ 72">
          <a:extLst>
            <a:ext uri="{FF2B5EF4-FFF2-40B4-BE49-F238E27FC236}">
              <a16:creationId xmlns:a16="http://schemas.microsoft.com/office/drawing/2014/main" id="{00000000-0008-0000-0E00-000049000000}"/>
            </a:ext>
          </a:extLst>
        </xdr:cNvPr>
        <xdr:cNvCxnSpPr/>
      </xdr:nvCxnSpPr>
      <xdr:spPr>
        <a:xfrm>
          <a:off x="2908300" y="6602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69232</xdr:rowOff>
    </xdr:from>
    <xdr:ext cx="405111" cy="259045"/>
    <xdr:sp macro="" textlink="">
      <xdr:nvSpPr>
        <xdr:cNvPr id="74" name="n_1aveValue【道路】&#10;有形固定資産減価償却率">
          <a:extLst>
            <a:ext uri="{FF2B5EF4-FFF2-40B4-BE49-F238E27FC236}">
              <a16:creationId xmlns:a16="http://schemas.microsoft.com/office/drawing/2014/main" id="{00000000-0008-0000-0E00-00004A000000}"/>
            </a:ext>
          </a:extLst>
        </xdr:cNvPr>
        <xdr:cNvSpPr txBox="1"/>
      </xdr:nvSpPr>
      <xdr:spPr>
        <a:xfrm>
          <a:off x="3582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69232</xdr:rowOff>
    </xdr:from>
    <xdr:ext cx="405111" cy="259045"/>
    <xdr:sp macro="" textlink="">
      <xdr:nvSpPr>
        <xdr:cNvPr id="75" name="n_2aveValue【道路】&#10;有形固定資産減価償却率">
          <a:extLst>
            <a:ext uri="{FF2B5EF4-FFF2-40B4-BE49-F238E27FC236}">
              <a16:creationId xmlns:a16="http://schemas.microsoft.com/office/drawing/2014/main" id="{00000000-0008-0000-0E00-00004B000000}"/>
            </a:ext>
          </a:extLst>
        </xdr:cNvPr>
        <xdr:cNvSpPr txBox="1"/>
      </xdr:nvSpPr>
      <xdr:spPr>
        <a:xfrm>
          <a:off x="2705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78757</xdr:rowOff>
    </xdr:from>
    <xdr:ext cx="405111" cy="259045"/>
    <xdr:sp macro="" textlink="">
      <xdr:nvSpPr>
        <xdr:cNvPr id="76" name="n_3aveValue【道路】&#10;有形固定資産減価償却率">
          <a:extLst>
            <a:ext uri="{FF2B5EF4-FFF2-40B4-BE49-F238E27FC236}">
              <a16:creationId xmlns:a16="http://schemas.microsoft.com/office/drawing/2014/main" id="{00000000-0008-0000-0E00-00004C000000}"/>
            </a:ext>
          </a:extLst>
        </xdr:cNvPr>
        <xdr:cNvSpPr txBox="1"/>
      </xdr:nvSpPr>
      <xdr:spPr>
        <a:xfrm>
          <a:off x="1816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129557</xdr:rowOff>
    </xdr:from>
    <xdr:ext cx="405111" cy="259045"/>
    <xdr:sp macro="" textlink="">
      <xdr:nvSpPr>
        <xdr:cNvPr id="77" name="n_1mainValue【道路】&#10;有形固定資産減価償却率">
          <a:extLst>
            <a:ext uri="{FF2B5EF4-FFF2-40B4-BE49-F238E27FC236}">
              <a16:creationId xmlns:a16="http://schemas.microsoft.com/office/drawing/2014/main" id="{00000000-0008-0000-0E00-00004D000000}"/>
            </a:ext>
          </a:extLst>
        </xdr:cNvPr>
        <xdr:cNvSpPr txBox="1"/>
      </xdr:nvSpPr>
      <xdr:spPr>
        <a:xfrm>
          <a:off x="3582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129557</xdr:rowOff>
    </xdr:from>
    <xdr:ext cx="405111" cy="259045"/>
    <xdr:sp macro="" textlink="">
      <xdr:nvSpPr>
        <xdr:cNvPr id="78" name="n_2mainValue【道路】&#10;有形固定資産減価償却率">
          <a:extLst>
            <a:ext uri="{FF2B5EF4-FFF2-40B4-BE49-F238E27FC236}">
              <a16:creationId xmlns:a16="http://schemas.microsoft.com/office/drawing/2014/main" id="{00000000-0008-0000-0E00-00004E000000}"/>
            </a:ext>
          </a:extLst>
        </xdr:cNvPr>
        <xdr:cNvSpPr txBox="1"/>
      </xdr:nvSpPr>
      <xdr:spPr>
        <a:xfrm>
          <a:off x="2705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a16="http://schemas.microsoft.com/office/drawing/2014/main" id="{00000000-0008-0000-0E00-00004F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a:extLst>
            <a:ext uri="{FF2B5EF4-FFF2-40B4-BE49-F238E27FC236}">
              <a16:creationId xmlns:a16="http://schemas.microsoft.com/office/drawing/2014/main" id="{00000000-0008-0000-0E00-000050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a:extLst>
            <a:ext uri="{FF2B5EF4-FFF2-40B4-BE49-F238E27FC236}">
              <a16:creationId xmlns:a16="http://schemas.microsoft.com/office/drawing/2014/main" id="{00000000-0008-0000-0E00-000051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a:extLst>
            <a:ext uri="{FF2B5EF4-FFF2-40B4-BE49-F238E27FC236}">
              <a16:creationId xmlns:a16="http://schemas.microsoft.com/office/drawing/2014/main" id="{00000000-0008-0000-0E00-000057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a16="http://schemas.microsoft.com/office/drawing/2014/main" id="{00000000-0008-0000-0E00-000058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a:extLst>
            <a:ext uri="{FF2B5EF4-FFF2-40B4-BE49-F238E27FC236}">
              <a16:creationId xmlns:a16="http://schemas.microsoft.com/office/drawing/2014/main" id="{00000000-0008-0000-0E00-000059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a:extLst>
            <a:ext uri="{FF2B5EF4-FFF2-40B4-BE49-F238E27FC236}">
              <a16:creationId xmlns:a16="http://schemas.microsoft.com/office/drawing/2014/main" id="{00000000-0008-0000-0E00-00005B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a:extLst>
            <a:ext uri="{FF2B5EF4-FFF2-40B4-BE49-F238E27FC236}">
              <a16:creationId xmlns:a16="http://schemas.microsoft.com/office/drawing/2014/main" id="{00000000-0008-0000-0E00-00005C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a:extLst>
            <a:ext uri="{FF2B5EF4-FFF2-40B4-BE49-F238E27FC236}">
              <a16:creationId xmlns:a16="http://schemas.microsoft.com/office/drawing/2014/main" id="{00000000-0008-0000-0E00-00005D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a:extLst>
            <a:ext uri="{FF2B5EF4-FFF2-40B4-BE49-F238E27FC236}">
              <a16:creationId xmlns:a16="http://schemas.microsoft.com/office/drawing/2014/main" id="{00000000-0008-0000-0E00-000065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62421</xdr:rowOff>
    </xdr:from>
    <xdr:to>
      <xdr:col>54</xdr:col>
      <xdr:colOff>189865</xdr:colOff>
      <xdr:row>41</xdr:row>
      <xdr:rowOff>138037</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flipV="1">
          <a:off x="10476865" y="5720271"/>
          <a:ext cx="0" cy="1447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141864</xdr:rowOff>
    </xdr:from>
    <xdr:ext cx="469744" cy="259045"/>
    <xdr:sp macro="" textlink="">
      <xdr:nvSpPr>
        <xdr:cNvPr id="103" name="【道路】&#10;一人当たり延長最小値テキスト">
          <a:extLst>
            <a:ext uri="{FF2B5EF4-FFF2-40B4-BE49-F238E27FC236}">
              <a16:creationId xmlns:a16="http://schemas.microsoft.com/office/drawing/2014/main" id="{00000000-0008-0000-0E00-000067000000}"/>
            </a:ext>
          </a:extLst>
        </xdr:cNvPr>
        <xdr:cNvSpPr txBox="1"/>
      </xdr:nvSpPr>
      <xdr:spPr>
        <a:xfrm>
          <a:off x="10515600" y="717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138037</xdr:rowOff>
    </xdr:from>
    <xdr:to>
      <xdr:col>55</xdr:col>
      <xdr:colOff>88900</xdr:colOff>
      <xdr:row>41</xdr:row>
      <xdr:rowOff>138037</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10388600" y="7167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9098</xdr:rowOff>
    </xdr:from>
    <xdr:ext cx="599010" cy="259045"/>
    <xdr:sp macro="" textlink="">
      <xdr:nvSpPr>
        <xdr:cNvPr id="105" name="【道路】&#10;一人当たり延長最大値テキスト">
          <a:extLst>
            <a:ext uri="{FF2B5EF4-FFF2-40B4-BE49-F238E27FC236}">
              <a16:creationId xmlns:a16="http://schemas.microsoft.com/office/drawing/2014/main" id="{00000000-0008-0000-0E00-000069000000}"/>
            </a:ext>
          </a:extLst>
        </xdr:cNvPr>
        <xdr:cNvSpPr txBox="1"/>
      </xdr:nvSpPr>
      <xdr:spPr>
        <a:xfrm>
          <a:off x="10515600" y="54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62421</xdr:rowOff>
    </xdr:from>
    <xdr:to>
      <xdr:col>55</xdr:col>
      <xdr:colOff>88900</xdr:colOff>
      <xdr:row>33</xdr:row>
      <xdr:rowOff>62421</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10388600" y="572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61256</xdr:rowOff>
    </xdr:from>
    <xdr:ext cx="534377" cy="259045"/>
    <xdr:sp macro="" textlink="">
      <xdr:nvSpPr>
        <xdr:cNvPr id="107" name="【道路】&#10;一人当たり延長平均値テキスト">
          <a:extLst>
            <a:ext uri="{FF2B5EF4-FFF2-40B4-BE49-F238E27FC236}">
              <a16:creationId xmlns:a16="http://schemas.microsoft.com/office/drawing/2014/main" id="{00000000-0008-0000-0E00-00006B000000}"/>
            </a:ext>
          </a:extLst>
        </xdr:cNvPr>
        <xdr:cNvSpPr txBox="1"/>
      </xdr:nvSpPr>
      <xdr:spPr>
        <a:xfrm>
          <a:off x="10515600" y="6919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82829</xdr:rowOff>
    </xdr:from>
    <xdr:to>
      <xdr:col>55</xdr:col>
      <xdr:colOff>50800</xdr:colOff>
      <xdr:row>41</xdr:row>
      <xdr:rowOff>12979</xdr:rowOff>
    </xdr:to>
    <xdr:sp macro="" textlink="">
      <xdr:nvSpPr>
        <xdr:cNvPr id="108" name="フローチャート: 判断 107">
          <a:extLst>
            <a:ext uri="{FF2B5EF4-FFF2-40B4-BE49-F238E27FC236}">
              <a16:creationId xmlns:a16="http://schemas.microsoft.com/office/drawing/2014/main" id="{00000000-0008-0000-0E00-00006C000000}"/>
            </a:ext>
          </a:extLst>
        </xdr:cNvPr>
        <xdr:cNvSpPr/>
      </xdr:nvSpPr>
      <xdr:spPr>
        <a:xfrm>
          <a:off x="10426700" y="694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76479</xdr:rowOff>
    </xdr:from>
    <xdr:to>
      <xdr:col>50</xdr:col>
      <xdr:colOff>165100</xdr:colOff>
      <xdr:row>41</xdr:row>
      <xdr:rowOff>6629</xdr:rowOff>
    </xdr:to>
    <xdr:sp macro="" textlink="">
      <xdr:nvSpPr>
        <xdr:cNvPr id="109" name="フローチャート: 判断 108">
          <a:extLst>
            <a:ext uri="{FF2B5EF4-FFF2-40B4-BE49-F238E27FC236}">
              <a16:creationId xmlns:a16="http://schemas.microsoft.com/office/drawing/2014/main" id="{00000000-0008-0000-0E00-00006D000000}"/>
            </a:ext>
          </a:extLst>
        </xdr:cNvPr>
        <xdr:cNvSpPr/>
      </xdr:nvSpPr>
      <xdr:spPr>
        <a:xfrm>
          <a:off x="9588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113017</xdr:rowOff>
    </xdr:from>
    <xdr:to>
      <xdr:col>46</xdr:col>
      <xdr:colOff>38100</xdr:colOff>
      <xdr:row>41</xdr:row>
      <xdr:rowOff>43167</xdr:rowOff>
    </xdr:to>
    <xdr:sp macro="" textlink="">
      <xdr:nvSpPr>
        <xdr:cNvPr id="110" name="フローチャート: 判断 109">
          <a:extLst>
            <a:ext uri="{FF2B5EF4-FFF2-40B4-BE49-F238E27FC236}">
              <a16:creationId xmlns:a16="http://schemas.microsoft.com/office/drawing/2014/main" id="{00000000-0008-0000-0E00-00006E000000}"/>
            </a:ext>
          </a:extLst>
        </xdr:cNvPr>
        <xdr:cNvSpPr/>
      </xdr:nvSpPr>
      <xdr:spPr>
        <a:xfrm>
          <a:off x="8699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119888</xdr:rowOff>
    </xdr:from>
    <xdr:to>
      <xdr:col>41</xdr:col>
      <xdr:colOff>101600</xdr:colOff>
      <xdr:row>41</xdr:row>
      <xdr:rowOff>50038</xdr:rowOff>
    </xdr:to>
    <xdr:sp macro="" textlink="">
      <xdr:nvSpPr>
        <xdr:cNvPr id="111" name="フローチャート: 判断 110">
          <a:extLst>
            <a:ext uri="{FF2B5EF4-FFF2-40B4-BE49-F238E27FC236}">
              <a16:creationId xmlns:a16="http://schemas.microsoft.com/office/drawing/2014/main" id="{00000000-0008-0000-0E00-00006F000000}"/>
            </a:ext>
          </a:extLst>
        </xdr:cNvPr>
        <xdr:cNvSpPr/>
      </xdr:nvSpPr>
      <xdr:spPr>
        <a:xfrm>
          <a:off x="7810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131331</xdr:rowOff>
    </xdr:from>
    <xdr:to>
      <xdr:col>50</xdr:col>
      <xdr:colOff>165100</xdr:colOff>
      <xdr:row>39</xdr:row>
      <xdr:rowOff>61481</xdr:rowOff>
    </xdr:to>
    <xdr:sp macro="" textlink="">
      <xdr:nvSpPr>
        <xdr:cNvPr id="117" name="楕円 116">
          <a:extLst>
            <a:ext uri="{FF2B5EF4-FFF2-40B4-BE49-F238E27FC236}">
              <a16:creationId xmlns:a16="http://schemas.microsoft.com/office/drawing/2014/main" id="{00000000-0008-0000-0E00-000075000000}"/>
            </a:ext>
          </a:extLst>
        </xdr:cNvPr>
        <xdr:cNvSpPr/>
      </xdr:nvSpPr>
      <xdr:spPr>
        <a:xfrm>
          <a:off x="9588500" y="664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139357</xdr:rowOff>
    </xdr:from>
    <xdr:to>
      <xdr:col>46</xdr:col>
      <xdr:colOff>38100</xdr:colOff>
      <xdr:row>39</xdr:row>
      <xdr:rowOff>69507</xdr:rowOff>
    </xdr:to>
    <xdr:sp macro="" textlink="">
      <xdr:nvSpPr>
        <xdr:cNvPr id="118" name="楕円 117">
          <a:extLst>
            <a:ext uri="{FF2B5EF4-FFF2-40B4-BE49-F238E27FC236}">
              <a16:creationId xmlns:a16="http://schemas.microsoft.com/office/drawing/2014/main" id="{00000000-0008-0000-0E00-000076000000}"/>
            </a:ext>
          </a:extLst>
        </xdr:cNvPr>
        <xdr:cNvSpPr/>
      </xdr:nvSpPr>
      <xdr:spPr>
        <a:xfrm>
          <a:off x="8699500" y="665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10681</xdr:rowOff>
    </xdr:from>
    <xdr:to>
      <xdr:col>50</xdr:col>
      <xdr:colOff>114300</xdr:colOff>
      <xdr:row>39</xdr:row>
      <xdr:rowOff>18707</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flipV="1">
          <a:off x="8750300" y="6697231"/>
          <a:ext cx="889000" cy="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169206</xdr:rowOff>
    </xdr:from>
    <xdr:ext cx="534377" cy="259045"/>
    <xdr:sp macro="" textlink="">
      <xdr:nvSpPr>
        <xdr:cNvPr id="120" name="n_1aveValue【道路】&#10;一人当たり延長">
          <a:extLst>
            <a:ext uri="{FF2B5EF4-FFF2-40B4-BE49-F238E27FC236}">
              <a16:creationId xmlns:a16="http://schemas.microsoft.com/office/drawing/2014/main" id="{00000000-0008-0000-0E00-000078000000}"/>
            </a:ext>
          </a:extLst>
        </xdr:cNvPr>
        <xdr:cNvSpPr txBox="1"/>
      </xdr:nvSpPr>
      <xdr:spPr>
        <a:xfrm>
          <a:off x="9359411" y="70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34294</xdr:rowOff>
    </xdr:from>
    <xdr:ext cx="534377" cy="259045"/>
    <xdr:sp macro="" textlink="">
      <xdr:nvSpPr>
        <xdr:cNvPr id="121" name="n_2aveValue【道路】&#10;一人当たり延長">
          <a:extLst>
            <a:ext uri="{FF2B5EF4-FFF2-40B4-BE49-F238E27FC236}">
              <a16:creationId xmlns:a16="http://schemas.microsoft.com/office/drawing/2014/main" id="{00000000-0008-0000-0E00-000079000000}"/>
            </a:ext>
          </a:extLst>
        </xdr:cNvPr>
        <xdr:cNvSpPr txBox="1"/>
      </xdr:nvSpPr>
      <xdr:spPr>
        <a:xfrm>
          <a:off x="8483111" y="706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66565</xdr:rowOff>
    </xdr:from>
    <xdr:ext cx="534377" cy="259045"/>
    <xdr:sp macro="" textlink="">
      <xdr:nvSpPr>
        <xdr:cNvPr id="122" name="n_3aveValue【道路】&#10;一人当たり延長">
          <a:extLst>
            <a:ext uri="{FF2B5EF4-FFF2-40B4-BE49-F238E27FC236}">
              <a16:creationId xmlns:a16="http://schemas.microsoft.com/office/drawing/2014/main" id="{00000000-0008-0000-0E00-00007A000000}"/>
            </a:ext>
          </a:extLst>
        </xdr:cNvPr>
        <xdr:cNvSpPr txBox="1"/>
      </xdr:nvSpPr>
      <xdr:spPr>
        <a:xfrm>
          <a:off x="7594111" y="67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78008</xdr:rowOff>
    </xdr:from>
    <xdr:ext cx="534377" cy="259045"/>
    <xdr:sp macro="" textlink="">
      <xdr:nvSpPr>
        <xdr:cNvPr id="123" name="n_1mainValue【道路】&#10;一人当たり延長">
          <a:extLst>
            <a:ext uri="{FF2B5EF4-FFF2-40B4-BE49-F238E27FC236}">
              <a16:creationId xmlns:a16="http://schemas.microsoft.com/office/drawing/2014/main" id="{00000000-0008-0000-0E00-00007B000000}"/>
            </a:ext>
          </a:extLst>
        </xdr:cNvPr>
        <xdr:cNvSpPr txBox="1"/>
      </xdr:nvSpPr>
      <xdr:spPr>
        <a:xfrm>
          <a:off x="9359411" y="642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86034</xdr:rowOff>
    </xdr:from>
    <xdr:ext cx="534377" cy="259045"/>
    <xdr:sp macro="" textlink="">
      <xdr:nvSpPr>
        <xdr:cNvPr id="124" name="n_2mainValue【道路】&#10;一人当たり延長">
          <a:extLst>
            <a:ext uri="{FF2B5EF4-FFF2-40B4-BE49-F238E27FC236}">
              <a16:creationId xmlns:a16="http://schemas.microsoft.com/office/drawing/2014/main" id="{00000000-0008-0000-0E00-00007C000000}"/>
            </a:ext>
          </a:extLst>
        </xdr:cNvPr>
        <xdr:cNvSpPr txBox="1"/>
      </xdr:nvSpPr>
      <xdr:spPr>
        <a:xfrm>
          <a:off x="8483111" y="642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a:extLst>
            <a:ext uri="{FF2B5EF4-FFF2-40B4-BE49-F238E27FC236}">
              <a16:creationId xmlns:a16="http://schemas.microsoft.com/office/drawing/2014/main" id="{00000000-0008-0000-0E00-00007D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a:extLst>
            <a:ext uri="{FF2B5EF4-FFF2-40B4-BE49-F238E27FC236}">
              <a16:creationId xmlns:a16="http://schemas.microsoft.com/office/drawing/2014/main" id="{00000000-0008-0000-0E00-00007E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a:extLst>
            <a:ext uri="{FF2B5EF4-FFF2-40B4-BE49-F238E27FC236}">
              <a16:creationId xmlns:a16="http://schemas.microsoft.com/office/drawing/2014/main" id="{00000000-0008-0000-0E00-00007F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a:extLst>
            <a:ext uri="{FF2B5EF4-FFF2-40B4-BE49-F238E27FC236}">
              <a16:creationId xmlns:a16="http://schemas.microsoft.com/office/drawing/2014/main" id="{00000000-0008-0000-0E00-000080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a:extLst>
            <a:ext uri="{FF2B5EF4-FFF2-40B4-BE49-F238E27FC236}">
              <a16:creationId xmlns:a16="http://schemas.microsoft.com/office/drawing/2014/main" id="{00000000-0008-0000-0E00-000081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a:extLst>
            <a:ext uri="{FF2B5EF4-FFF2-40B4-BE49-F238E27FC236}">
              <a16:creationId xmlns:a16="http://schemas.microsoft.com/office/drawing/2014/main" id="{00000000-0008-0000-0E00-000082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a:extLst>
            <a:ext uri="{FF2B5EF4-FFF2-40B4-BE49-F238E27FC236}">
              <a16:creationId xmlns:a16="http://schemas.microsoft.com/office/drawing/2014/main" id="{00000000-0008-0000-0E00-000083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a:extLst>
            <a:ext uri="{FF2B5EF4-FFF2-40B4-BE49-F238E27FC236}">
              <a16:creationId xmlns:a16="http://schemas.microsoft.com/office/drawing/2014/main" id="{00000000-0008-0000-0E00-000085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6" name="テキスト ボックス 135">
          <a:extLst>
            <a:ext uri="{FF2B5EF4-FFF2-40B4-BE49-F238E27FC236}">
              <a16:creationId xmlns:a16="http://schemas.microsoft.com/office/drawing/2014/main" id="{00000000-0008-0000-0E00-000088000000}"/>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8" name="テキスト ボックス 137">
          <a:extLst>
            <a:ext uri="{FF2B5EF4-FFF2-40B4-BE49-F238E27FC236}">
              <a16:creationId xmlns:a16="http://schemas.microsoft.com/office/drawing/2014/main" id="{00000000-0008-0000-0E00-00008A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a:extLst>
            <a:ext uri="{FF2B5EF4-FFF2-40B4-BE49-F238E27FC236}">
              <a16:creationId xmlns:a16="http://schemas.microsoft.com/office/drawing/2014/main" id="{00000000-0008-0000-0E00-000093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63</xdr:row>
      <xdr:rowOff>165735</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flipV="1">
          <a:off x="4634865" y="956881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169562</xdr:rowOff>
    </xdr:from>
    <xdr:ext cx="340478" cy="259045"/>
    <xdr:sp macro="" textlink="">
      <xdr:nvSpPr>
        <xdr:cNvPr id="149" name="【橋りょう・トンネル】&#10;有形固定資産減価償却率最小値テキスト">
          <a:extLst>
            <a:ext uri="{FF2B5EF4-FFF2-40B4-BE49-F238E27FC236}">
              <a16:creationId xmlns:a16="http://schemas.microsoft.com/office/drawing/2014/main" id="{00000000-0008-0000-0E00-000095000000}"/>
            </a:ext>
          </a:extLst>
        </xdr:cNvPr>
        <xdr:cNvSpPr txBox="1"/>
      </xdr:nvSpPr>
      <xdr:spPr>
        <a:xfrm>
          <a:off x="4673600" y="1097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165735</xdr:rowOff>
    </xdr:from>
    <xdr:to>
      <xdr:col>24</xdr:col>
      <xdr:colOff>152400</xdr:colOff>
      <xdr:row>63</xdr:row>
      <xdr:rowOff>165735</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4546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51" name="【橋りょう・トンネル】&#10;有形固定資産減価償却率最大値テキスト">
          <a:extLst>
            <a:ext uri="{FF2B5EF4-FFF2-40B4-BE49-F238E27FC236}">
              <a16:creationId xmlns:a16="http://schemas.microsoft.com/office/drawing/2014/main" id="{00000000-0008-0000-0E00-000097000000}"/>
            </a:ext>
          </a:extLst>
        </xdr:cNvPr>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137177</xdr:rowOff>
    </xdr:from>
    <xdr:ext cx="405111" cy="259045"/>
    <xdr:sp macro="" textlink="">
      <xdr:nvSpPr>
        <xdr:cNvPr id="153" name="【橋りょう・トンネル】&#10;有形固定資産減価償却率平均値テキスト">
          <a:extLst>
            <a:ext uri="{FF2B5EF4-FFF2-40B4-BE49-F238E27FC236}">
              <a16:creationId xmlns:a16="http://schemas.microsoft.com/office/drawing/2014/main" id="{00000000-0008-0000-0E00-000099000000}"/>
            </a:ext>
          </a:extLst>
        </xdr:cNvPr>
        <xdr:cNvSpPr txBox="1"/>
      </xdr:nvSpPr>
      <xdr:spPr>
        <a:xfrm>
          <a:off x="4673600" y="9909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158750</xdr:rowOff>
    </xdr:from>
    <xdr:to>
      <xdr:col>24</xdr:col>
      <xdr:colOff>114300</xdr:colOff>
      <xdr:row>58</xdr:row>
      <xdr:rowOff>88900</xdr:rowOff>
    </xdr:to>
    <xdr:sp macro="" textlink="">
      <xdr:nvSpPr>
        <xdr:cNvPr id="154" name="フローチャート: 判断 153">
          <a:extLst>
            <a:ext uri="{FF2B5EF4-FFF2-40B4-BE49-F238E27FC236}">
              <a16:creationId xmlns:a16="http://schemas.microsoft.com/office/drawing/2014/main" id="{00000000-0008-0000-0E00-00009A000000}"/>
            </a:ext>
          </a:extLst>
        </xdr:cNvPr>
        <xdr:cNvSpPr/>
      </xdr:nvSpPr>
      <xdr:spPr>
        <a:xfrm>
          <a:off x="45847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15875</xdr:rowOff>
    </xdr:from>
    <xdr:to>
      <xdr:col>20</xdr:col>
      <xdr:colOff>38100</xdr:colOff>
      <xdr:row>58</xdr:row>
      <xdr:rowOff>117475</xdr:rowOff>
    </xdr:to>
    <xdr:sp macro="" textlink="">
      <xdr:nvSpPr>
        <xdr:cNvPr id="155" name="フローチャート: 判断 154">
          <a:extLst>
            <a:ext uri="{FF2B5EF4-FFF2-40B4-BE49-F238E27FC236}">
              <a16:creationId xmlns:a16="http://schemas.microsoft.com/office/drawing/2014/main" id="{00000000-0008-0000-0E00-00009B000000}"/>
            </a:ext>
          </a:extLst>
        </xdr:cNvPr>
        <xdr:cNvSpPr/>
      </xdr:nvSpPr>
      <xdr:spPr>
        <a:xfrm>
          <a:off x="3746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42545</xdr:rowOff>
    </xdr:from>
    <xdr:to>
      <xdr:col>15</xdr:col>
      <xdr:colOff>101600</xdr:colOff>
      <xdr:row>58</xdr:row>
      <xdr:rowOff>144145</xdr:rowOff>
    </xdr:to>
    <xdr:sp macro="" textlink="">
      <xdr:nvSpPr>
        <xdr:cNvPr id="156" name="フローチャート: 判断 155">
          <a:extLst>
            <a:ext uri="{FF2B5EF4-FFF2-40B4-BE49-F238E27FC236}">
              <a16:creationId xmlns:a16="http://schemas.microsoft.com/office/drawing/2014/main" id="{00000000-0008-0000-0E00-00009C000000}"/>
            </a:ext>
          </a:extLst>
        </xdr:cNvPr>
        <xdr:cNvSpPr/>
      </xdr:nvSpPr>
      <xdr:spPr>
        <a:xfrm>
          <a:off x="2857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38735</xdr:rowOff>
    </xdr:from>
    <xdr:to>
      <xdr:col>10</xdr:col>
      <xdr:colOff>165100</xdr:colOff>
      <xdr:row>58</xdr:row>
      <xdr:rowOff>140335</xdr:rowOff>
    </xdr:to>
    <xdr:sp macro="" textlink="">
      <xdr:nvSpPr>
        <xdr:cNvPr id="157" name="フローチャート: 判断 156">
          <a:extLst>
            <a:ext uri="{FF2B5EF4-FFF2-40B4-BE49-F238E27FC236}">
              <a16:creationId xmlns:a16="http://schemas.microsoft.com/office/drawing/2014/main" id="{00000000-0008-0000-0E00-00009D000000}"/>
            </a:ext>
          </a:extLst>
        </xdr:cNvPr>
        <xdr:cNvSpPr/>
      </xdr:nvSpPr>
      <xdr:spPr>
        <a:xfrm>
          <a:off x="1968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42545</xdr:rowOff>
    </xdr:from>
    <xdr:to>
      <xdr:col>20</xdr:col>
      <xdr:colOff>38100</xdr:colOff>
      <xdr:row>57</xdr:row>
      <xdr:rowOff>144145</xdr:rowOff>
    </xdr:to>
    <xdr:sp macro="" textlink="">
      <xdr:nvSpPr>
        <xdr:cNvPr id="163" name="楕円 162">
          <a:extLst>
            <a:ext uri="{FF2B5EF4-FFF2-40B4-BE49-F238E27FC236}">
              <a16:creationId xmlns:a16="http://schemas.microsoft.com/office/drawing/2014/main" id="{00000000-0008-0000-0E00-0000A3000000}"/>
            </a:ext>
          </a:extLst>
        </xdr:cNvPr>
        <xdr:cNvSpPr/>
      </xdr:nvSpPr>
      <xdr:spPr>
        <a:xfrm>
          <a:off x="3746500" y="981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42545</xdr:rowOff>
    </xdr:from>
    <xdr:to>
      <xdr:col>15</xdr:col>
      <xdr:colOff>101600</xdr:colOff>
      <xdr:row>57</xdr:row>
      <xdr:rowOff>144145</xdr:rowOff>
    </xdr:to>
    <xdr:sp macro="" textlink="">
      <xdr:nvSpPr>
        <xdr:cNvPr id="164" name="楕円 163">
          <a:extLst>
            <a:ext uri="{FF2B5EF4-FFF2-40B4-BE49-F238E27FC236}">
              <a16:creationId xmlns:a16="http://schemas.microsoft.com/office/drawing/2014/main" id="{00000000-0008-0000-0E00-0000A4000000}"/>
            </a:ext>
          </a:extLst>
        </xdr:cNvPr>
        <xdr:cNvSpPr/>
      </xdr:nvSpPr>
      <xdr:spPr>
        <a:xfrm>
          <a:off x="2857500" y="981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93345</xdr:rowOff>
    </xdr:from>
    <xdr:to>
      <xdr:col>19</xdr:col>
      <xdr:colOff>177800</xdr:colOff>
      <xdr:row>57</xdr:row>
      <xdr:rowOff>93345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2908300" y="9865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108602</xdr:rowOff>
    </xdr:from>
    <xdr:ext cx="405111" cy="259045"/>
    <xdr:sp macro="" textlink="">
      <xdr:nvSpPr>
        <xdr:cNvPr id="166" name="n_1aveValue【橋りょう・トンネル】&#10;有形固定資産減価償却率">
          <a:extLst>
            <a:ext uri="{FF2B5EF4-FFF2-40B4-BE49-F238E27FC236}">
              <a16:creationId xmlns:a16="http://schemas.microsoft.com/office/drawing/2014/main" id="{00000000-0008-0000-0E00-0000A6000000}"/>
            </a:ext>
          </a:extLst>
        </xdr:cNvPr>
        <xdr:cNvSpPr txBox="1"/>
      </xdr:nvSpPr>
      <xdr:spPr>
        <a:xfrm>
          <a:off x="3582044" y="1005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135272</xdr:rowOff>
    </xdr:from>
    <xdr:ext cx="405111" cy="259045"/>
    <xdr:sp macro="" textlink="">
      <xdr:nvSpPr>
        <xdr:cNvPr id="167" name="n_2aveValue【橋りょう・トンネル】&#10;有形固定資産減価償却率">
          <a:extLst>
            <a:ext uri="{FF2B5EF4-FFF2-40B4-BE49-F238E27FC236}">
              <a16:creationId xmlns:a16="http://schemas.microsoft.com/office/drawing/2014/main" id="{00000000-0008-0000-0E00-0000A7000000}"/>
            </a:ext>
          </a:extLst>
        </xdr:cNvPr>
        <xdr:cNvSpPr txBox="1"/>
      </xdr:nvSpPr>
      <xdr:spPr>
        <a:xfrm>
          <a:off x="2705744" y="1007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156862</xdr:rowOff>
    </xdr:from>
    <xdr:ext cx="405111" cy="259045"/>
    <xdr:sp macro="" textlink="">
      <xdr:nvSpPr>
        <xdr:cNvPr id="168" name="n_3aveValue【橋りょう・トンネル】&#10;有形固定資産減価償却率">
          <a:extLst>
            <a:ext uri="{FF2B5EF4-FFF2-40B4-BE49-F238E27FC236}">
              <a16:creationId xmlns:a16="http://schemas.microsoft.com/office/drawing/2014/main" id="{00000000-0008-0000-0E00-0000A8000000}"/>
            </a:ext>
          </a:extLst>
        </xdr:cNvPr>
        <xdr:cNvSpPr txBox="1"/>
      </xdr:nvSpPr>
      <xdr:spPr>
        <a:xfrm>
          <a:off x="1816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160672</xdr:rowOff>
    </xdr:from>
    <xdr:ext cx="405111" cy="259045"/>
    <xdr:sp macro="" textlink="">
      <xdr:nvSpPr>
        <xdr:cNvPr id="169" name="n_1mainValue【橋りょう・トンネル】&#10;有形固定資産減価償却率">
          <a:extLst>
            <a:ext uri="{FF2B5EF4-FFF2-40B4-BE49-F238E27FC236}">
              <a16:creationId xmlns:a16="http://schemas.microsoft.com/office/drawing/2014/main" id="{00000000-0008-0000-0E00-0000A9000000}"/>
            </a:ext>
          </a:extLst>
        </xdr:cNvPr>
        <xdr:cNvSpPr txBox="1"/>
      </xdr:nvSpPr>
      <xdr:spPr>
        <a:xfrm>
          <a:off x="3582044" y="959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160672</xdr:rowOff>
    </xdr:from>
    <xdr:ext cx="405111" cy="259045"/>
    <xdr:sp macro="" textlink="">
      <xdr:nvSpPr>
        <xdr:cNvPr id="170" name="n_2mainValue【橋りょう・トンネル】&#10;有形固定資産減価償却率">
          <a:extLst>
            <a:ext uri="{FF2B5EF4-FFF2-40B4-BE49-F238E27FC236}">
              <a16:creationId xmlns:a16="http://schemas.microsoft.com/office/drawing/2014/main" id="{00000000-0008-0000-0E00-0000AA000000}"/>
            </a:ext>
          </a:extLst>
        </xdr:cNvPr>
        <xdr:cNvSpPr txBox="1"/>
      </xdr:nvSpPr>
      <xdr:spPr>
        <a:xfrm>
          <a:off x="2705744" y="959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1" name="正方形/長方形 170">
          <a:extLst>
            <a:ext uri="{FF2B5EF4-FFF2-40B4-BE49-F238E27FC236}">
              <a16:creationId xmlns:a16="http://schemas.microsoft.com/office/drawing/2014/main" id="{00000000-0008-0000-0E00-0000A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2" name="正方形/長方形 171">
          <a:extLst>
            <a:ext uri="{FF2B5EF4-FFF2-40B4-BE49-F238E27FC236}">
              <a16:creationId xmlns:a16="http://schemas.microsoft.com/office/drawing/2014/main" id="{00000000-0008-0000-0E00-0000A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3" name="正方形/長方形 172">
          <a:extLst>
            <a:ext uri="{FF2B5EF4-FFF2-40B4-BE49-F238E27FC236}">
              <a16:creationId xmlns:a16="http://schemas.microsoft.com/office/drawing/2014/main" id="{00000000-0008-0000-0E00-0000A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4" name="正方形/長方形 173">
          <a:extLst>
            <a:ext uri="{FF2B5EF4-FFF2-40B4-BE49-F238E27FC236}">
              <a16:creationId xmlns:a16="http://schemas.microsoft.com/office/drawing/2014/main" id="{00000000-0008-0000-0E00-0000A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5" name="正方形/長方形 174">
          <a:extLst>
            <a:ext uri="{FF2B5EF4-FFF2-40B4-BE49-F238E27FC236}">
              <a16:creationId xmlns:a16="http://schemas.microsoft.com/office/drawing/2014/main" id="{00000000-0008-0000-0E00-0000A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6" name="正方形/長方形 175">
          <a:extLst>
            <a:ext uri="{FF2B5EF4-FFF2-40B4-BE49-F238E27FC236}">
              <a16:creationId xmlns:a16="http://schemas.microsoft.com/office/drawing/2014/main" id="{00000000-0008-0000-0E00-0000B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7" name="正方形/長方形 176">
          <a:extLst>
            <a:ext uri="{FF2B5EF4-FFF2-40B4-BE49-F238E27FC236}">
              <a16:creationId xmlns:a16="http://schemas.microsoft.com/office/drawing/2014/main" id="{00000000-0008-0000-0E00-0000B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8" name="正方形/長方形 177">
          <a:extLst>
            <a:ext uri="{FF2B5EF4-FFF2-40B4-BE49-F238E27FC236}">
              <a16:creationId xmlns:a16="http://schemas.microsoft.com/office/drawing/2014/main" id="{00000000-0008-0000-0E00-0000B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0" name="直線コネクタ 179">
          <a:extLst>
            <a:ext uri="{FF2B5EF4-FFF2-40B4-BE49-F238E27FC236}">
              <a16:creationId xmlns:a16="http://schemas.microsoft.com/office/drawing/2014/main" id="{00000000-0008-0000-0E00-0000B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1" name="直線コネクタ 180">
          <a:extLst>
            <a:ext uri="{FF2B5EF4-FFF2-40B4-BE49-F238E27FC236}">
              <a16:creationId xmlns:a16="http://schemas.microsoft.com/office/drawing/2014/main" id="{00000000-0008-0000-0E00-0000B5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7" name="直線コネクタ 186">
          <a:extLst>
            <a:ext uri="{FF2B5EF4-FFF2-40B4-BE49-F238E27FC236}">
              <a16:creationId xmlns:a16="http://schemas.microsoft.com/office/drawing/2014/main" id="{00000000-0008-0000-0E00-0000BB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0" name="テキスト ボックス 189">
          <a:extLst>
            <a:ext uri="{FF2B5EF4-FFF2-40B4-BE49-F238E27FC236}">
              <a16:creationId xmlns:a16="http://schemas.microsoft.com/office/drawing/2014/main" id="{00000000-0008-0000-0E00-0000BE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橋りょう・トンネル】&#10;一人当たり有形固定資産（償却資産）額グラフ枠">
          <a:extLst>
            <a:ext uri="{FF2B5EF4-FFF2-40B4-BE49-F238E27FC236}">
              <a16:creationId xmlns:a16="http://schemas.microsoft.com/office/drawing/2014/main" id="{00000000-0008-0000-0E00-0000BF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169656</xdr:rowOff>
    </xdr:from>
    <xdr:to>
      <xdr:col>54</xdr:col>
      <xdr:colOff>189865</xdr:colOff>
      <xdr:row>63</xdr:row>
      <xdr:rowOff>166558</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flipV="1">
          <a:off x="10476865" y="9770856"/>
          <a:ext cx="0" cy="1197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170385</xdr:rowOff>
    </xdr:from>
    <xdr:ext cx="469744" cy="259045"/>
    <xdr:sp macro="" textlink="">
      <xdr:nvSpPr>
        <xdr:cNvPr id="193" name="【橋りょう・トンネル】&#10;一人当たり有形固定資産（償却資産）額最小値テキスト">
          <a:extLst>
            <a:ext uri="{FF2B5EF4-FFF2-40B4-BE49-F238E27FC236}">
              <a16:creationId xmlns:a16="http://schemas.microsoft.com/office/drawing/2014/main" id="{00000000-0008-0000-0E00-0000C1000000}"/>
            </a:ext>
          </a:extLst>
        </xdr:cNvPr>
        <xdr:cNvSpPr txBox="1"/>
      </xdr:nvSpPr>
      <xdr:spPr>
        <a:xfrm>
          <a:off x="10515600" y="109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166558</xdr:rowOff>
    </xdr:from>
    <xdr:to>
      <xdr:col>55</xdr:col>
      <xdr:colOff>88900</xdr:colOff>
      <xdr:row>63</xdr:row>
      <xdr:rowOff>166558</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10388600" y="10967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116333</xdr:rowOff>
    </xdr:from>
    <xdr:ext cx="599010" cy="259045"/>
    <xdr:sp macro="" textlink="">
      <xdr:nvSpPr>
        <xdr:cNvPr id="195" name="【橋りょう・トンネル】&#10;一人当たり有形固定資産（償却資産）額最大値テキスト">
          <a:extLst>
            <a:ext uri="{FF2B5EF4-FFF2-40B4-BE49-F238E27FC236}">
              <a16:creationId xmlns:a16="http://schemas.microsoft.com/office/drawing/2014/main" id="{00000000-0008-0000-0E00-0000C3000000}"/>
            </a:ext>
          </a:extLst>
        </xdr:cNvPr>
        <xdr:cNvSpPr txBox="1"/>
      </xdr:nvSpPr>
      <xdr:spPr>
        <a:xfrm>
          <a:off x="10515600" y="954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169656</xdr:rowOff>
    </xdr:from>
    <xdr:to>
      <xdr:col>55</xdr:col>
      <xdr:colOff>88900</xdr:colOff>
      <xdr:row>56</xdr:row>
      <xdr:rowOff>169656</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10388600" y="97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30351</xdr:rowOff>
    </xdr:from>
    <xdr:ext cx="599010" cy="259045"/>
    <xdr:sp macro="" textlink="">
      <xdr:nvSpPr>
        <xdr:cNvPr id="197" name="【橋りょう・トンネル】&#10;一人当たり有形固定資産（償却資産）額平均値テキスト">
          <a:extLst>
            <a:ext uri="{FF2B5EF4-FFF2-40B4-BE49-F238E27FC236}">
              <a16:creationId xmlns:a16="http://schemas.microsoft.com/office/drawing/2014/main" id="{00000000-0008-0000-0E00-0000C5000000}"/>
            </a:ext>
          </a:extLst>
        </xdr:cNvPr>
        <xdr:cNvSpPr txBox="1"/>
      </xdr:nvSpPr>
      <xdr:spPr>
        <a:xfrm>
          <a:off x="10515600" y="104888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51924</xdr:rowOff>
    </xdr:from>
    <xdr:to>
      <xdr:col>55</xdr:col>
      <xdr:colOff>50800</xdr:colOff>
      <xdr:row>61</xdr:row>
      <xdr:rowOff>153524</xdr:rowOff>
    </xdr:to>
    <xdr:sp macro="" textlink="">
      <xdr:nvSpPr>
        <xdr:cNvPr id="198" name="フローチャート: 判断 197">
          <a:extLst>
            <a:ext uri="{FF2B5EF4-FFF2-40B4-BE49-F238E27FC236}">
              <a16:creationId xmlns:a16="http://schemas.microsoft.com/office/drawing/2014/main" id="{00000000-0008-0000-0E00-0000C6000000}"/>
            </a:ext>
          </a:extLst>
        </xdr:cNvPr>
        <xdr:cNvSpPr/>
      </xdr:nvSpPr>
      <xdr:spPr>
        <a:xfrm>
          <a:off x="10426700" y="1051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38441</xdr:rowOff>
    </xdr:from>
    <xdr:to>
      <xdr:col>50</xdr:col>
      <xdr:colOff>165100</xdr:colOff>
      <xdr:row>61</xdr:row>
      <xdr:rowOff>140041</xdr:rowOff>
    </xdr:to>
    <xdr:sp macro="" textlink="">
      <xdr:nvSpPr>
        <xdr:cNvPr id="199" name="フローチャート: 判断 198">
          <a:extLst>
            <a:ext uri="{FF2B5EF4-FFF2-40B4-BE49-F238E27FC236}">
              <a16:creationId xmlns:a16="http://schemas.microsoft.com/office/drawing/2014/main" id="{00000000-0008-0000-0E00-0000C7000000}"/>
            </a:ext>
          </a:extLst>
        </xdr:cNvPr>
        <xdr:cNvSpPr/>
      </xdr:nvSpPr>
      <xdr:spPr>
        <a:xfrm>
          <a:off x="9588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62702</xdr:rowOff>
    </xdr:from>
    <xdr:to>
      <xdr:col>46</xdr:col>
      <xdr:colOff>38100</xdr:colOff>
      <xdr:row>61</xdr:row>
      <xdr:rowOff>164302</xdr:rowOff>
    </xdr:to>
    <xdr:sp macro="" textlink="">
      <xdr:nvSpPr>
        <xdr:cNvPr id="200" name="フローチャート: 判断 199">
          <a:extLst>
            <a:ext uri="{FF2B5EF4-FFF2-40B4-BE49-F238E27FC236}">
              <a16:creationId xmlns:a16="http://schemas.microsoft.com/office/drawing/2014/main" id="{00000000-0008-0000-0E00-0000C8000000}"/>
            </a:ext>
          </a:extLst>
        </xdr:cNvPr>
        <xdr:cNvSpPr/>
      </xdr:nvSpPr>
      <xdr:spPr>
        <a:xfrm>
          <a:off x="8699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99306</xdr:rowOff>
    </xdr:from>
    <xdr:to>
      <xdr:col>41</xdr:col>
      <xdr:colOff>101600</xdr:colOff>
      <xdr:row>62</xdr:row>
      <xdr:rowOff>29456</xdr:rowOff>
    </xdr:to>
    <xdr:sp macro="" textlink="">
      <xdr:nvSpPr>
        <xdr:cNvPr id="201" name="フローチャート: 判断 200">
          <a:extLst>
            <a:ext uri="{FF2B5EF4-FFF2-40B4-BE49-F238E27FC236}">
              <a16:creationId xmlns:a16="http://schemas.microsoft.com/office/drawing/2014/main" id="{00000000-0008-0000-0E00-0000C9000000}"/>
            </a:ext>
          </a:extLst>
        </xdr:cNvPr>
        <xdr:cNvSpPr/>
      </xdr:nvSpPr>
      <xdr:spPr>
        <a:xfrm>
          <a:off x="7810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00000000-0008-0000-0E00-0000C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110351</xdr:rowOff>
    </xdr:from>
    <xdr:to>
      <xdr:col>50</xdr:col>
      <xdr:colOff>165100</xdr:colOff>
      <xdr:row>57</xdr:row>
      <xdr:rowOff>40501</xdr:rowOff>
    </xdr:to>
    <xdr:sp macro="" textlink="">
      <xdr:nvSpPr>
        <xdr:cNvPr id="207" name="楕円 206">
          <a:extLst>
            <a:ext uri="{FF2B5EF4-FFF2-40B4-BE49-F238E27FC236}">
              <a16:creationId xmlns:a16="http://schemas.microsoft.com/office/drawing/2014/main" id="{00000000-0008-0000-0E00-0000CF000000}"/>
            </a:ext>
          </a:extLst>
        </xdr:cNvPr>
        <xdr:cNvSpPr/>
      </xdr:nvSpPr>
      <xdr:spPr>
        <a:xfrm>
          <a:off x="9588500" y="971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56</xdr:row>
      <xdr:rowOff>128299</xdr:rowOff>
    </xdr:from>
    <xdr:to>
      <xdr:col>46</xdr:col>
      <xdr:colOff>38100</xdr:colOff>
      <xdr:row>57</xdr:row>
      <xdr:rowOff>58449</xdr:rowOff>
    </xdr:to>
    <xdr:sp macro="" textlink="">
      <xdr:nvSpPr>
        <xdr:cNvPr id="208" name="楕円 207">
          <a:extLst>
            <a:ext uri="{FF2B5EF4-FFF2-40B4-BE49-F238E27FC236}">
              <a16:creationId xmlns:a16="http://schemas.microsoft.com/office/drawing/2014/main" id="{00000000-0008-0000-0E00-0000D0000000}"/>
            </a:ext>
          </a:extLst>
        </xdr:cNvPr>
        <xdr:cNvSpPr/>
      </xdr:nvSpPr>
      <xdr:spPr>
        <a:xfrm>
          <a:off x="8699500" y="972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161151</xdr:rowOff>
    </xdr:from>
    <xdr:to>
      <xdr:col>50</xdr:col>
      <xdr:colOff>114300</xdr:colOff>
      <xdr:row>57</xdr:row>
      <xdr:rowOff>7649</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flipV="1">
          <a:off x="8750300" y="9762351"/>
          <a:ext cx="889000" cy="1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131168</xdr:rowOff>
    </xdr:from>
    <xdr:ext cx="599010" cy="259045"/>
    <xdr:sp macro="" textlink="">
      <xdr:nvSpPr>
        <xdr:cNvPr id="210" name="n_1aveValue【橋りょう・トンネル】&#10;一人当たり有形固定資産（償却資産）額">
          <a:extLst>
            <a:ext uri="{FF2B5EF4-FFF2-40B4-BE49-F238E27FC236}">
              <a16:creationId xmlns:a16="http://schemas.microsoft.com/office/drawing/2014/main" id="{00000000-0008-0000-0E00-0000D2000000}"/>
            </a:ext>
          </a:extLst>
        </xdr:cNvPr>
        <xdr:cNvSpPr txBox="1"/>
      </xdr:nvSpPr>
      <xdr:spPr>
        <a:xfrm>
          <a:off x="9327095" y="1058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155429</xdr:rowOff>
    </xdr:from>
    <xdr:ext cx="599010" cy="259045"/>
    <xdr:sp macro="" textlink="">
      <xdr:nvSpPr>
        <xdr:cNvPr id="211" name="n_2aveValue【橋りょう・トンネル】&#10;一人当たり有形固定資産（償却資産）額">
          <a:extLst>
            <a:ext uri="{FF2B5EF4-FFF2-40B4-BE49-F238E27FC236}">
              <a16:creationId xmlns:a16="http://schemas.microsoft.com/office/drawing/2014/main" id="{00000000-0008-0000-0E00-0000D3000000}"/>
            </a:ext>
          </a:extLst>
        </xdr:cNvPr>
        <xdr:cNvSpPr txBox="1"/>
      </xdr:nvSpPr>
      <xdr:spPr>
        <a:xfrm>
          <a:off x="84507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45983</xdr:rowOff>
    </xdr:from>
    <xdr:ext cx="599010" cy="259045"/>
    <xdr:sp macro="" textlink="">
      <xdr:nvSpPr>
        <xdr:cNvPr id="212" name="n_3aveValue【橋りょう・トンネル】&#10;一人当たり有形固定資産（償却資産）額">
          <a:extLst>
            <a:ext uri="{FF2B5EF4-FFF2-40B4-BE49-F238E27FC236}">
              <a16:creationId xmlns:a16="http://schemas.microsoft.com/office/drawing/2014/main" id="{00000000-0008-0000-0E00-0000D4000000}"/>
            </a:ext>
          </a:extLst>
        </xdr:cNvPr>
        <xdr:cNvSpPr txBox="1"/>
      </xdr:nvSpPr>
      <xdr:spPr>
        <a:xfrm>
          <a:off x="7561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57028</xdr:rowOff>
    </xdr:from>
    <xdr:ext cx="599010" cy="259045"/>
    <xdr:sp macro="" textlink="">
      <xdr:nvSpPr>
        <xdr:cNvPr id="213" name="n_1mainValue【橋りょう・トンネル】&#10;一人当たり有形固定資産（償却資産）額">
          <a:extLst>
            <a:ext uri="{FF2B5EF4-FFF2-40B4-BE49-F238E27FC236}">
              <a16:creationId xmlns:a16="http://schemas.microsoft.com/office/drawing/2014/main" id="{00000000-0008-0000-0E00-0000D5000000}"/>
            </a:ext>
          </a:extLst>
        </xdr:cNvPr>
        <xdr:cNvSpPr txBox="1"/>
      </xdr:nvSpPr>
      <xdr:spPr>
        <a:xfrm>
          <a:off x="9327095" y="9486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74976</xdr:rowOff>
    </xdr:from>
    <xdr:ext cx="599010" cy="259045"/>
    <xdr:sp macro="" textlink="">
      <xdr:nvSpPr>
        <xdr:cNvPr id="214" name="n_2mainValue【橋りょう・トンネル】&#10;一人当たり有形固定資産（償却資産）額">
          <a:extLst>
            <a:ext uri="{FF2B5EF4-FFF2-40B4-BE49-F238E27FC236}">
              <a16:creationId xmlns:a16="http://schemas.microsoft.com/office/drawing/2014/main" id="{00000000-0008-0000-0E00-0000D6000000}"/>
            </a:ext>
          </a:extLst>
        </xdr:cNvPr>
        <xdr:cNvSpPr txBox="1"/>
      </xdr:nvSpPr>
      <xdr:spPr>
        <a:xfrm>
          <a:off x="8450795" y="9504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6" name="正方形/長方形 215">
          <a:extLst>
            <a:ext uri="{FF2B5EF4-FFF2-40B4-BE49-F238E27FC236}">
              <a16:creationId xmlns:a16="http://schemas.microsoft.com/office/drawing/2014/main" id="{00000000-0008-0000-0E00-0000D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7" name="正方形/長方形 216">
          <a:extLst>
            <a:ext uri="{FF2B5EF4-FFF2-40B4-BE49-F238E27FC236}">
              <a16:creationId xmlns:a16="http://schemas.microsoft.com/office/drawing/2014/main" id="{00000000-0008-0000-0E00-0000D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8" name="正方形/長方形 217">
          <a:extLst>
            <a:ext uri="{FF2B5EF4-FFF2-40B4-BE49-F238E27FC236}">
              <a16:creationId xmlns:a16="http://schemas.microsoft.com/office/drawing/2014/main" id="{00000000-0008-0000-0E00-0000D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9" name="正方形/長方形 218">
          <a:extLst>
            <a:ext uri="{FF2B5EF4-FFF2-40B4-BE49-F238E27FC236}">
              <a16:creationId xmlns:a16="http://schemas.microsoft.com/office/drawing/2014/main" id="{00000000-0008-0000-0E00-0000D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0" name="正方形/長方形 219">
          <a:extLst>
            <a:ext uri="{FF2B5EF4-FFF2-40B4-BE49-F238E27FC236}">
              <a16:creationId xmlns:a16="http://schemas.microsoft.com/office/drawing/2014/main" id="{00000000-0008-0000-0E00-0000D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1" name="正方形/長方形 220">
          <a:extLst>
            <a:ext uri="{FF2B5EF4-FFF2-40B4-BE49-F238E27FC236}">
              <a16:creationId xmlns:a16="http://schemas.microsoft.com/office/drawing/2014/main" id="{00000000-0008-0000-0E00-0000D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2" name="正方形/長方形 221">
          <a:extLst>
            <a:ext uri="{FF2B5EF4-FFF2-40B4-BE49-F238E27FC236}">
              <a16:creationId xmlns:a16="http://schemas.microsoft.com/office/drawing/2014/main" id="{00000000-0008-0000-0E00-0000D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1" name="テキスト ボックス 230">
          <a:extLst>
            <a:ext uri="{FF2B5EF4-FFF2-40B4-BE49-F238E27FC236}">
              <a16:creationId xmlns:a16="http://schemas.microsoft.com/office/drawing/2014/main" id="{00000000-0008-0000-0E00-0000E7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5" name="テキスト ボックス 234">
          <a:extLst>
            <a:ext uri="{FF2B5EF4-FFF2-40B4-BE49-F238E27FC236}">
              <a16:creationId xmlns:a16="http://schemas.microsoft.com/office/drawing/2014/main" id="{00000000-0008-0000-0E00-0000EB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8" name="【公営住宅】&#10;有形固定資産減価償却率グラフ枠">
          <a:extLst>
            <a:ext uri="{FF2B5EF4-FFF2-40B4-BE49-F238E27FC236}">
              <a16:creationId xmlns:a16="http://schemas.microsoft.com/office/drawing/2014/main" id="{00000000-0008-0000-0E00-0000EE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43814</xdr:rowOff>
    </xdr:from>
    <xdr:to>
      <xdr:col>24</xdr:col>
      <xdr:colOff>62865</xdr:colOff>
      <xdr:row>85</xdr:row>
      <xdr:rowOff>114300</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flipV="1">
          <a:off x="4634865" y="13416914"/>
          <a:ext cx="0" cy="1270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118127</xdr:rowOff>
    </xdr:from>
    <xdr:ext cx="405111" cy="259045"/>
    <xdr:sp macro="" textlink="">
      <xdr:nvSpPr>
        <xdr:cNvPr id="240" name="【公営住宅】&#10;有形固定資産減価償却率最小値テキスト">
          <a:extLst>
            <a:ext uri="{FF2B5EF4-FFF2-40B4-BE49-F238E27FC236}">
              <a16:creationId xmlns:a16="http://schemas.microsoft.com/office/drawing/2014/main" id="{00000000-0008-0000-0E00-0000F0000000}"/>
            </a:ext>
          </a:extLst>
        </xdr:cNvPr>
        <xdr:cNvSpPr txBox="1"/>
      </xdr:nvSpPr>
      <xdr:spPr>
        <a:xfrm>
          <a:off x="4673600"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114300</xdr:rowOff>
    </xdr:from>
    <xdr:to>
      <xdr:col>24</xdr:col>
      <xdr:colOff>152400</xdr:colOff>
      <xdr:row>85</xdr:row>
      <xdr:rowOff>114300</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a:off x="4546600" y="1468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161941</xdr:rowOff>
    </xdr:from>
    <xdr:ext cx="405111" cy="259045"/>
    <xdr:sp macro="" textlink="">
      <xdr:nvSpPr>
        <xdr:cNvPr id="242" name="【公営住宅】&#10;有形固定資産減価償却率最大値テキスト">
          <a:extLst>
            <a:ext uri="{FF2B5EF4-FFF2-40B4-BE49-F238E27FC236}">
              <a16:creationId xmlns:a16="http://schemas.microsoft.com/office/drawing/2014/main" id="{00000000-0008-0000-0E00-0000F2000000}"/>
            </a:ext>
          </a:extLst>
        </xdr:cNvPr>
        <xdr:cNvSpPr txBox="1"/>
      </xdr:nvSpPr>
      <xdr:spPr>
        <a:xfrm>
          <a:off x="4673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43814</xdr:rowOff>
    </xdr:from>
    <xdr:to>
      <xdr:col>24</xdr:col>
      <xdr:colOff>152400</xdr:colOff>
      <xdr:row>78</xdr:row>
      <xdr:rowOff>43814</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a:off x="4546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163847</xdr:rowOff>
    </xdr:from>
    <xdr:ext cx="405111" cy="259045"/>
    <xdr:sp macro="" textlink="">
      <xdr:nvSpPr>
        <xdr:cNvPr id="244" name="【公営住宅】&#10;有形固定資産減価償却率平均値テキスト">
          <a:extLst>
            <a:ext uri="{FF2B5EF4-FFF2-40B4-BE49-F238E27FC236}">
              <a16:creationId xmlns:a16="http://schemas.microsoft.com/office/drawing/2014/main" id="{00000000-0008-0000-0E00-0000F4000000}"/>
            </a:ext>
          </a:extLst>
        </xdr:cNvPr>
        <xdr:cNvSpPr txBox="1"/>
      </xdr:nvSpPr>
      <xdr:spPr>
        <a:xfrm>
          <a:off x="4673600" y="1387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xdr:rowOff>
    </xdr:from>
    <xdr:to>
      <xdr:col>24</xdr:col>
      <xdr:colOff>114300</xdr:colOff>
      <xdr:row>81</xdr:row>
      <xdr:rowOff>115570</xdr:rowOff>
    </xdr:to>
    <xdr:sp macro="" textlink="">
      <xdr:nvSpPr>
        <xdr:cNvPr id="245" name="フローチャート: 判断 244">
          <a:extLst>
            <a:ext uri="{FF2B5EF4-FFF2-40B4-BE49-F238E27FC236}">
              <a16:creationId xmlns:a16="http://schemas.microsoft.com/office/drawing/2014/main" id="{00000000-0008-0000-0E00-0000F5000000}"/>
            </a:ext>
          </a:extLst>
        </xdr:cNvPr>
        <xdr:cNvSpPr/>
      </xdr:nvSpPr>
      <xdr:spPr>
        <a:xfrm>
          <a:off x="45847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25400</xdr:rowOff>
    </xdr:from>
    <xdr:to>
      <xdr:col>20</xdr:col>
      <xdr:colOff>38100</xdr:colOff>
      <xdr:row>81</xdr:row>
      <xdr:rowOff>127000</xdr:rowOff>
    </xdr:to>
    <xdr:sp macro="" textlink="">
      <xdr:nvSpPr>
        <xdr:cNvPr id="246" name="フローチャート: 判断 245">
          <a:extLst>
            <a:ext uri="{FF2B5EF4-FFF2-40B4-BE49-F238E27FC236}">
              <a16:creationId xmlns:a16="http://schemas.microsoft.com/office/drawing/2014/main" id="{00000000-0008-0000-0E00-0000F6000000}"/>
            </a:ext>
          </a:extLst>
        </xdr:cNvPr>
        <xdr:cNvSpPr/>
      </xdr:nvSpPr>
      <xdr:spPr>
        <a:xfrm>
          <a:off x="3746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63500</xdr:rowOff>
    </xdr:from>
    <xdr:to>
      <xdr:col>15</xdr:col>
      <xdr:colOff>101600</xdr:colOff>
      <xdr:row>81</xdr:row>
      <xdr:rowOff>165100</xdr:rowOff>
    </xdr:to>
    <xdr:sp macro="" textlink="">
      <xdr:nvSpPr>
        <xdr:cNvPr id="247" name="フローチャート: 判断 246">
          <a:extLst>
            <a:ext uri="{FF2B5EF4-FFF2-40B4-BE49-F238E27FC236}">
              <a16:creationId xmlns:a16="http://schemas.microsoft.com/office/drawing/2014/main" id="{00000000-0008-0000-0E00-0000F7000000}"/>
            </a:ext>
          </a:extLst>
        </xdr:cNvPr>
        <xdr:cNvSpPr/>
      </xdr:nvSpPr>
      <xdr:spPr>
        <a:xfrm>
          <a:off x="2857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48" name="フローチャート: 判断 247">
          <a:extLst>
            <a:ext uri="{FF2B5EF4-FFF2-40B4-BE49-F238E27FC236}">
              <a16:creationId xmlns:a16="http://schemas.microsoft.com/office/drawing/2014/main" id="{00000000-0008-0000-0E00-0000F8000000}"/>
            </a:ext>
          </a:extLst>
        </xdr:cNvPr>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00000000-0008-0000-0E00-0000F9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00000000-0008-0000-0E00-0000FA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00000000-0008-0000-0E00-0000FB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0000000-0008-0000-0E00-0000FD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139700</xdr:rowOff>
    </xdr:from>
    <xdr:to>
      <xdr:col>20</xdr:col>
      <xdr:colOff>38100</xdr:colOff>
      <xdr:row>81</xdr:row>
      <xdr:rowOff>69850</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3746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139700</xdr:rowOff>
    </xdr:from>
    <xdr:to>
      <xdr:col>15</xdr:col>
      <xdr:colOff>101600</xdr:colOff>
      <xdr:row>81</xdr:row>
      <xdr:rowOff>69850</xdr:rowOff>
    </xdr:to>
    <xdr:sp macro="" textlink="">
      <xdr:nvSpPr>
        <xdr:cNvPr id="255" name="楕円 254">
          <a:extLst>
            <a:ext uri="{FF2B5EF4-FFF2-40B4-BE49-F238E27FC236}">
              <a16:creationId xmlns:a16="http://schemas.microsoft.com/office/drawing/2014/main" id="{00000000-0008-0000-0E00-0000FF000000}"/>
            </a:ext>
          </a:extLst>
        </xdr:cNvPr>
        <xdr:cNvSpPr/>
      </xdr:nvSpPr>
      <xdr:spPr>
        <a:xfrm>
          <a:off x="2857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19050</xdr:rowOff>
    </xdr:from>
    <xdr:to>
      <xdr:col>19</xdr:col>
      <xdr:colOff>177800</xdr:colOff>
      <xdr:row>81</xdr:row>
      <xdr:rowOff>19050</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a:off x="2908300" y="13906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118127</xdr:rowOff>
    </xdr:from>
    <xdr:ext cx="405111" cy="259045"/>
    <xdr:sp macro="" textlink="">
      <xdr:nvSpPr>
        <xdr:cNvPr id="257" name="n_1aveValue【公営住宅】&#10;有形固定資産減価償却率">
          <a:extLst>
            <a:ext uri="{FF2B5EF4-FFF2-40B4-BE49-F238E27FC236}">
              <a16:creationId xmlns:a16="http://schemas.microsoft.com/office/drawing/2014/main" id="{00000000-0008-0000-0E00-000001010000}"/>
            </a:ext>
          </a:extLst>
        </xdr:cNvPr>
        <xdr:cNvSpPr txBox="1"/>
      </xdr:nvSpPr>
      <xdr:spPr>
        <a:xfrm>
          <a:off x="35820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156227</xdr:rowOff>
    </xdr:from>
    <xdr:ext cx="405111" cy="259045"/>
    <xdr:sp macro="" textlink="">
      <xdr:nvSpPr>
        <xdr:cNvPr id="258" name="n_2aveValue【公営住宅】&#10;有形固定資産減価償却率">
          <a:extLst>
            <a:ext uri="{FF2B5EF4-FFF2-40B4-BE49-F238E27FC236}">
              <a16:creationId xmlns:a16="http://schemas.microsoft.com/office/drawing/2014/main" id="{00000000-0008-0000-0E00-000002010000}"/>
            </a:ext>
          </a:extLst>
        </xdr:cNvPr>
        <xdr:cNvSpPr txBox="1"/>
      </xdr:nvSpPr>
      <xdr:spPr>
        <a:xfrm>
          <a:off x="2705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27322</xdr:rowOff>
    </xdr:from>
    <xdr:ext cx="405111" cy="259045"/>
    <xdr:sp macro="" textlink="">
      <xdr:nvSpPr>
        <xdr:cNvPr id="259" name="n_3aveValue【公営住宅】&#10;有形固定資産減価償却率">
          <a:extLst>
            <a:ext uri="{FF2B5EF4-FFF2-40B4-BE49-F238E27FC236}">
              <a16:creationId xmlns:a16="http://schemas.microsoft.com/office/drawing/2014/main" id="{00000000-0008-0000-0E00-000003010000}"/>
            </a:ext>
          </a:extLst>
        </xdr:cNvPr>
        <xdr:cNvSpPr txBox="1"/>
      </xdr:nvSpPr>
      <xdr:spPr>
        <a:xfrm>
          <a:off x="1816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86377</xdr:rowOff>
    </xdr:from>
    <xdr:ext cx="405111" cy="259045"/>
    <xdr:sp macro="" textlink="">
      <xdr:nvSpPr>
        <xdr:cNvPr id="260" name="n_1mainValue【公営住宅】&#10;有形固定資産減価償却率">
          <a:extLst>
            <a:ext uri="{FF2B5EF4-FFF2-40B4-BE49-F238E27FC236}">
              <a16:creationId xmlns:a16="http://schemas.microsoft.com/office/drawing/2014/main" id="{00000000-0008-0000-0E00-000004010000}"/>
            </a:ext>
          </a:extLst>
        </xdr:cNvPr>
        <xdr:cNvSpPr txBox="1"/>
      </xdr:nvSpPr>
      <xdr:spPr>
        <a:xfrm>
          <a:off x="358204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86377</xdr:rowOff>
    </xdr:from>
    <xdr:ext cx="405111" cy="259045"/>
    <xdr:sp macro="" textlink="">
      <xdr:nvSpPr>
        <xdr:cNvPr id="261" name="n_2mainValue【公営住宅】&#10;有形固定資産減価償却率">
          <a:extLst>
            <a:ext uri="{FF2B5EF4-FFF2-40B4-BE49-F238E27FC236}">
              <a16:creationId xmlns:a16="http://schemas.microsoft.com/office/drawing/2014/main" id="{00000000-0008-0000-0E00-000005010000}"/>
            </a:ext>
          </a:extLst>
        </xdr:cNvPr>
        <xdr:cNvSpPr txBox="1"/>
      </xdr:nvSpPr>
      <xdr:spPr>
        <a:xfrm>
          <a:off x="270574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0" name="【公営住宅】&#10;一人当たり面積グラフ枠">
          <a:extLst>
            <a:ext uri="{FF2B5EF4-FFF2-40B4-BE49-F238E27FC236}">
              <a16:creationId xmlns:a16="http://schemas.microsoft.com/office/drawing/2014/main" id="{00000000-0008-0000-0E00-00001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171259</xdr:rowOff>
    </xdr:from>
    <xdr:to>
      <xdr:col>54</xdr:col>
      <xdr:colOff>189865</xdr:colOff>
      <xdr:row>85</xdr:row>
      <xdr:rowOff>83820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flipV="1">
          <a:off x="10476865" y="13372909"/>
          <a:ext cx="0" cy="128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282" name="【公営住宅】&#10;一人当たり面積最小値テキスト">
          <a:extLst>
            <a:ext uri="{FF2B5EF4-FFF2-40B4-BE49-F238E27FC236}">
              <a16:creationId xmlns:a16="http://schemas.microsoft.com/office/drawing/2014/main" id="{00000000-0008-0000-0E00-00001A010000}"/>
            </a:ext>
          </a:extLst>
        </xdr:cNvPr>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117936</xdr:rowOff>
    </xdr:from>
    <xdr:ext cx="469744" cy="259045"/>
    <xdr:sp macro="" textlink="">
      <xdr:nvSpPr>
        <xdr:cNvPr id="284" name="【公営住宅】&#10;一人当たり面積最大値テキスト">
          <a:extLst>
            <a:ext uri="{FF2B5EF4-FFF2-40B4-BE49-F238E27FC236}">
              <a16:creationId xmlns:a16="http://schemas.microsoft.com/office/drawing/2014/main" id="{00000000-0008-0000-0E00-00001C010000}"/>
            </a:ext>
          </a:extLst>
        </xdr:cNvPr>
        <xdr:cNvSpPr txBox="1"/>
      </xdr:nvSpPr>
      <xdr:spPr>
        <a:xfrm>
          <a:off x="10515600" y="1314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171259</xdr:rowOff>
    </xdr:from>
    <xdr:to>
      <xdr:col>55</xdr:col>
      <xdr:colOff>88900</xdr:colOff>
      <xdr:row>77</xdr:row>
      <xdr:rowOff>171259</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10388600" y="1337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54309</xdr:rowOff>
    </xdr:from>
    <xdr:ext cx="469744" cy="259045"/>
    <xdr:sp macro="" textlink="">
      <xdr:nvSpPr>
        <xdr:cNvPr id="286" name="【公営住宅】&#10;一人当たり面積平均値テキスト">
          <a:extLst>
            <a:ext uri="{FF2B5EF4-FFF2-40B4-BE49-F238E27FC236}">
              <a16:creationId xmlns:a16="http://schemas.microsoft.com/office/drawing/2014/main" id="{00000000-0008-0000-0E00-00001E010000}"/>
            </a:ext>
          </a:extLst>
        </xdr:cNvPr>
        <xdr:cNvSpPr txBox="1"/>
      </xdr:nvSpPr>
      <xdr:spPr>
        <a:xfrm>
          <a:off x="10515600" y="14284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75882</xdr:rowOff>
    </xdr:from>
    <xdr:to>
      <xdr:col>55</xdr:col>
      <xdr:colOff>50800</xdr:colOff>
      <xdr:row>84</xdr:row>
      <xdr:rowOff>6032</xdr:rowOff>
    </xdr:to>
    <xdr:sp macro="" textlink="">
      <xdr:nvSpPr>
        <xdr:cNvPr id="287" name="フローチャート: 判断 286">
          <a:extLst>
            <a:ext uri="{FF2B5EF4-FFF2-40B4-BE49-F238E27FC236}">
              <a16:creationId xmlns:a16="http://schemas.microsoft.com/office/drawing/2014/main" id="{00000000-0008-0000-0E00-00001F010000}"/>
            </a:ext>
          </a:extLst>
        </xdr:cNvPr>
        <xdr:cNvSpPr/>
      </xdr:nvSpPr>
      <xdr:spPr>
        <a:xfrm>
          <a:off x="10426700" y="1430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70738</xdr:rowOff>
    </xdr:from>
    <xdr:to>
      <xdr:col>50</xdr:col>
      <xdr:colOff>165100</xdr:colOff>
      <xdr:row>84</xdr:row>
      <xdr:rowOff>888</xdr:rowOff>
    </xdr:to>
    <xdr:sp macro="" textlink="">
      <xdr:nvSpPr>
        <xdr:cNvPr id="288" name="フローチャート: 判断 287">
          <a:extLst>
            <a:ext uri="{FF2B5EF4-FFF2-40B4-BE49-F238E27FC236}">
              <a16:creationId xmlns:a16="http://schemas.microsoft.com/office/drawing/2014/main" id="{00000000-0008-0000-0E00-000020010000}"/>
            </a:ext>
          </a:extLst>
        </xdr:cNvPr>
        <xdr:cNvSpPr/>
      </xdr:nvSpPr>
      <xdr:spPr>
        <a:xfrm>
          <a:off x="9588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83883</xdr:rowOff>
    </xdr:from>
    <xdr:to>
      <xdr:col>46</xdr:col>
      <xdr:colOff>38100</xdr:colOff>
      <xdr:row>84</xdr:row>
      <xdr:rowOff>14033</xdr:rowOff>
    </xdr:to>
    <xdr:sp macro="" textlink="">
      <xdr:nvSpPr>
        <xdr:cNvPr id="289" name="フローチャート: 判断 288">
          <a:extLst>
            <a:ext uri="{FF2B5EF4-FFF2-40B4-BE49-F238E27FC236}">
              <a16:creationId xmlns:a16="http://schemas.microsoft.com/office/drawing/2014/main" id="{00000000-0008-0000-0E00-000021010000}"/>
            </a:ext>
          </a:extLst>
        </xdr:cNvPr>
        <xdr:cNvSpPr/>
      </xdr:nvSpPr>
      <xdr:spPr>
        <a:xfrm>
          <a:off x="8699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74740</xdr:rowOff>
    </xdr:from>
    <xdr:to>
      <xdr:col>41</xdr:col>
      <xdr:colOff>101600</xdr:colOff>
      <xdr:row>84</xdr:row>
      <xdr:rowOff>4890</xdr:rowOff>
    </xdr:to>
    <xdr:sp macro="" textlink="">
      <xdr:nvSpPr>
        <xdr:cNvPr id="290" name="フローチャート: 判断 289">
          <a:extLst>
            <a:ext uri="{FF2B5EF4-FFF2-40B4-BE49-F238E27FC236}">
              <a16:creationId xmlns:a16="http://schemas.microsoft.com/office/drawing/2014/main" id="{00000000-0008-0000-0E00-000022010000}"/>
            </a:ext>
          </a:extLst>
        </xdr:cNvPr>
        <xdr:cNvSpPr/>
      </xdr:nvSpPr>
      <xdr:spPr>
        <a:xfrm>
          <a:off x="7810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111316</xdr:rowOff>
    </xdr:from>
    <xdr:to>
      <xdr:col>50</xdr:col>
      <xdr:colOff>165100</xdr:colOff>
      <xdr:row>82</xdr:row>
      <xdr:rowOff>41466</xdr:rowOff>
    </xdr:to>
    <xdr:sp macro="" textlink="">
      <xdr:nvSpPr>
        <xdr:cNvPr id="296" name="楕円 295">
          <a:extLst>
            <a:ext uri="{FF2B5EF4-FFF2-40B4-BE49-F238E27FC236}">
              <a16:creationId xmlns:a16="http://schemas.microsoft.com/office/drawing/2014/main" id="{00000000-0008-0000-0E00-000028010000}"/>
            </a:ext>
          </a:extLst>
        </xdr:cNvPr>
        <xdr:cNvSpPr/>
      </xdr:nvSpPr>
      <xdr:spPr>
        <a:xfrm>
          <a:off x="9588500" y="1399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120459</xdr:rowOff>
    </xdr:from>
    <xdr:to>
      <xdr:col>46</xdr:col>
      <xdr:colOff>38100</xdr:colOff>
      <xdr:row>82</xdr:row>
      <xdr:rowOff>50609</xdr:rowOff>
    </xdr:to>
    <xdr:sp macro="" textlink="">
      <xdr:nvSpPr>
        <xdr:cNvPr id="297" name="楕円 296">
          <a:extLst>
            <a:ext uri="{FF2B5EF4-FFF2-40B4-BE49-F238E27FC236}">
              <a16:creationId xmlns:a16="http://schemas.microsoft.com/office/drawing/2014/main" id="{00000000-0008-0000-0E00-000029010000}"/>
            </a:ext>
          </a:extLst>
        </xdr:cNvPr>
        <xdr:cNvSpPr/>
      </xdr:nvSpPr>
      <xdr:spPr>
        <a:xfrm>
          <a:off x="8699500" y="1400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162116</xdr:rowOff>
    </xdr:from>
    <xdr:to>
      <xdr:col>50</xdr:col>
      <xdr:colOff>114300</xdr:colOff>
      <xdr:row>81</xdr:row>
      <xdr:rowOff>171259</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flipV="1">
          <a:off x="8750300" y="1404956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163465</xdr:rowOff>
    </xdr:from>
    <xdr:ext cx="469744" cy="259045"/>
    <xdr:sp macro="" textlink="">
      <xdr:nvSpPr>
        <xdr:cNvPr id="299" name="n_1aveValue【公営住宅】&#10;一人当たり面積">
          <a:extLst>
            <a:ext uri="{FF2B5EF4-FFF2-40B4-BE49-F238E27FC236}">
              <a16:creationId xmlns:a16="http://schemas.microsoft.com/office/drawing/2014/main" id="{00000000-0008-0000-0E00-00002B010000}"/>
            </a:ext>
          </a:extLst>
        </xdr:cNvPr>
        <xdr:cNvSpPr txBox="1"/>
      </xdr:nvSpPr>
      <xdr:spPr>
        <a:xfrm>
          <a:off x="9391727" y="1439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5160</xdr:rowOff>
    </xdr:from>
    <xdr:ext cx="469744" cy="259045"/>
    <xdr:sp macro="" textlink="">
      <xdr:nvSpPr>
        <xdr:cNvPr id="300" name="n_2aveValue【公営住宅】&#10;一人当たり面積">
          <a:extLst>
            <a:ext uri="{FF2B5EF4-FFF2-40B4-BE49-F238E27FC236}">
              <a16:creationId xmlns:a16="http://schemas.microsoft.com/office/drawing/2014/main" id="{00000000-0008-0000-0E00-00002C010000}"/>
            </a:ext>
          </a:extLst>
        </xdr:cNvPr>
        <xdr:cNvSpPr txBox="1"/>
      </xdr:nvSpPr>
      <xdr:spPr>
        <a:xfrm>
          <a:off x="8515427" y="1440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21417</xdr:rowOff>
    </xdr:from>
    <xdr:ext cx="469744" cy="259045"/>
    <xdr:sp macro="" textlink="">
      <xdr:nvSpPr>
        <xdr:cNvPr id="301" name="n_3aveValue【公営住宅】&#10;一人当たり面積">
          <a:extLst>
            <a:ext uri="{FF2B5EF4-FFF2-40B4-BE49-F238E27FC236}">
              <a16:creationId xmlns:a16="http://schemas.microsoft.com/office/drawing/2014/main" id="{00000000-0008-0000-0E00-00002D010000}"/>
            </a:ext>
          </a:extLst>
        </xdr:cNvPr>
        <xdr:cNvSpPr txBox="1"/>
      </xdr:nvSpPr>
      <xdr:spPr>
        <a:xfrm>
          <a:off x="7626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57993</xdr:rowOff>
    </xdr:from>
    <xdr:ext cx="469744" cy="259045"/>
    <xdr:sp macro="" textlink="">
      <xdr:nvSpPr>
        <xdr:cNvPr id="302" name="n_1mainValue【公営住宅】&#10;一人当たり面積">
          <a:extLst>
            <a:ext uri="{FF2B5EF4-FFF2-40B4-BE49-F238E27FC236}">
              <a16:creationId xmlns:a16="http://schemas.microsoft.com/office/drawing/2014/main" id="{00000000-0008-0000-0E00-00002E010000}"/>
            </a:ext>
          </a:extLst>
        </xdr:cNvPr>
        <xdr:cNvSpPr txBox="1"/>
      </xdr:nvSpPr>
      <xdr:spPr>
        <a:xfrm>
          <a:off x="9391727" y="13773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67136</xdr:rowOff>
    </xdr:from>
    <xdr:ext cx="469744" cy="259045"/>
    <xdr:sp macro="" textlink="">
      <xdr:nvSpPr>
        <xdr:cNvPr id="303" name="n_2mainValue【公営住宅】&#10;一人当たり面積">
          <a:extLst>
            <a:ext uri="{FF2B5EF4-FFF2-40B4-BE49-F238E27FC236}">
              <a16:creationId xmlns:a16="http://schemas.microsoft.com/office/drawing/2014/main" id="{00000000-0008-0000-0E00-00002F010000}"/>
            </a:ext>
          </a:extLst>
        </xdr:cNvPr>
        <xdr:cNvSpPr txBox="1"/>
      </xdr:nvSpPr>
      <xdr:spPr>
        <a:xfrm>
          <a:off x="8515427" y="1378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4" name="正方形/長方形 303">
          <a:extLst>
            <a:ext uri="{FF2B5EF4-FFF2-40B4-BE49-F238E27FC236}">
              <a16:creationId xmlns:a16="http://schemas.microsoft.com/office/drawing/2014/main" id="{00000000-0008-0000-0E00-000030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5" name="正方形/長方形 304">
          <a:extLst>
            <a:ext uri="{FF2B5EF4-FFF2-40B4-BE49-F238E27FC236}">
              <a16:creationId xmlns:a16="http://schemas.microsoft.com/office/drawing/2014/main" id="{00000000-0008-0000-0E00-000031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6" name="正方形/長方形 305">
          <a:extLst>
            <a:ext uri="{FF2B5EF4-FFF2-40B4-BE49-F238E27FC236}">
              <a16:creationId xmlns:a16="http://schemas.microsoft.com/office/drawing/2014/main" id="{00000000-0008-0000-0E00-000032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7" name="正方形/長方形 306">
          <a:extLst>
            <a:ext uri="{FF2B5EF4-FFF2-40B4-BE49-F238E27FC236}">
              <a16:creationId xmlns:a16="http://schemas.microsoft.com/office/drawing/2014/main" id="{00000000-0008-0000-0E00-000033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8" name="正方形/長方形 307">
          <a:extLst>
            <a:ext uri="{FF2B5EF4-FFF2-40B4-BE49-F238E27FC236}">
              <a16:creationId xmlns:a16="http://schemas.microsoft.com/office/drawing/2014/main" id="{00000000-0008-0000-0E00-000034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9" name="正方形/長方形 308">
          <a:extLst>
            <a:ext uri="{FF2B5EF4-FFF2-40B4-BE49-F238E27FC236}">
              <a16:creationId xmlns:a16="http://schemas.microsoft.com/office/drawing/2014/main" id="{00000000-0008-0000-0E00-000035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4" name="正方形/長方形 313">
          <a:extLst>
            <a:ext uri="{FF2B5EF4-FFF2-40B4-BE49-F238E27FC236}">
              <a16:creationId xmlns:a16="http://schemas.microsoft.com/office/drawing/2014/main" id="{00000000-0008-0000-0E00-00003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3" name="【認定こども園・幼稚園・保育所】&#10;有形固定資産減価償却率グラフ枠">
          <a:extLst>
            <a:ext uri="{FF2B5EF4-FFF2-40B4-BE49-F238E27FC236}">
              <a16:creationId xmlns:a16="http://schemas.microsoft.com/office/drawing/2014/main" id="{00000000-0008-0000-0E00-000057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160020</xdr:rowOff>
    </xdr:from>
    <xdr:to>
      <xdr:col>85</xdr:col>
      <xdr:colOff>126364</xdr:colOff>
      <xdr:row>41</xdr:row>
      <xdr:rowOff>150495</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flipV="1">
          <a:off x="16318864" y="581787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345" name="【認定こども園・幼稚園・保育所】&#10;有形固定資産減価償却率最小値テキスト">
          <a:extLst>
            <a:ext uri="{FF2B5EF4-FFF2-40B4-BE49-F238E27FC236}">
              <a16:creationId xmlns:a16="http://schemas.microsoft.com/office/drawing/2014/main" id="{00000000-0008-0000-0E00-000059010000}"/>
            </a:ext>
          </a:extLst>
        </xdr:cNvPr>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106697</xdr:rowOff>
    </xdr:from>
    <xdr:ext cx="405111" cy="259045"/>
    <xdr:sp macro="" textlink="">
      <xdr:nvSpPr>
        <xdr:cNvPr id="347" name="【認定こども園・幼稚園・保育所】&#10;有形固定資産減価償却率最大値テキスト">
          <a:extLst>
            <a:ext uri="{FF2B5EF4-FFF2-40B4-BE49-F238E27FC236}">
              <a16:creationId xmlns:a16="http://schemas.microsoft.com/office/drawing/2014/main" id="{00000000-0008-0000-0E00-00005B010000}"/>
            </a:ext>
          </a:extLst>
        </xdr:cNvPr>
        <xdr:cNvSpPr txBox="1"/>
      </xdr:nvSpPr>
      <xdr:spPr>
        <a:xfrm>
          <a:off x="16357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6230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125747</xdr:rowOff>
    </xdr:from>
    <xdr:ext cx="405111" cy="259045"/>
    <xdr:sp macro="" textlink="">
      <xdr:nvSpPr>
        <xdr:cNvPr id="349" name="【認定こども園・幼稚園・保育所】&#10;有形固定資産減価償却率平均値テキスト">
          <a:extLst>
            <a:ext uri="{FF2B5EF4-FFF2-40B4-BE49-F238E27FC236}">
              <a16:creationId xmlns:a16="http://schemas.microsoft.com/office/drawing/2014/main" id="{00000000-0008-0000-0E00-00005D010000}"/>
            </a:ext>
          </a:extLst>
        </xdr:cNvPr>
        <xdr:cNvSpPr txBox="1"/>
      </xdr:nvSpPr>
      <xdr:spPr>
        <a:xfrm>
          <a:off x="16357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15875</xdr:rowOff>
    </xdr:from>
    <xdr:to>
      <xdr:col>81</xdr:col>
      <xdr:colOff>101600</xdr:colOff>
      <xdr:row>38</xdr:row>
      <xdr:rowOff>117475</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15430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168275</xdr:rowOff>
    </xdr:from>
    <xdr:to>
      <xdr:col>76</xdr:col>
      <xdr:colOff>165100</xdr:colOff>
      <xdr:row>38</xdr:row>
      <xdr:rowOff>98425</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14541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xdr:rowOff>
    </xdr:from>
    <xdr:to>
      <xdr:col>72</xdr:col>
      <xdr:colOff>38100</xdr:colOff>
      <xdr:row>38</xdr:row>
      <xdr:rowOff>109855</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13652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154940</xdr:rowOff>
    </xdr:from>
    <xdr:to>
      <xdr:col>81</xdr:col>
      <xdr:colOff>101600</xdr:colOff>
      <xdr:row>38</xdr:row>
      <xdr:rowOff>85090</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15430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14541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34290</xdr:rowOff>
    </xdr:from>
    <xdr:to>
      <xdr:col>81</xdr:col>
      <xdr:colOff>50800</xdr:colOff>
      <xdr:row>38</xdr:row>
      <xdr:rowOff>34290</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a:off x="14592300" y="65493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108602</xdr:rowOff>
    </xdr:from>
    <xdr:ext cx="405111" cy="259045"/>
    <xdr:sp macro="" textlink="">
      <xdr:nvSpPr>
        <xdr:cNvPr id="362" name="n_1aveValue【認定こども園・幼稚園・保育所】&#10;有形固定資産減価償却率">
          <a:extLst>
            <a:ext uri="{FF2B5EF4-FFF2-40B4-BE49-F238E27FC236}">
              <a16:creationId xmlns:a16="http://schemas.microsoft.com/office/drawing/2014/main" id="{00000000-0008-0000-0E00-00006A010000}"/>
            </a:ext>
          </a:extLst>
        </xdr:cNvPr>
        <xdr:cNvSpPr txBox="1"/>
      </xdr:nvSpPr>
      <xdr:spPr>
        <a:xfrm>
          <a:off x="152660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89552</xdr:rowOff>
    </xdr:from>
    <xdr:ext cx="405111" cy="259045"/>
    <xdr:sp macro="" textlink="">
      <xdr:nvSpPr>
        <xdr:cNvPr id="363" name="n_2aveValue【認定こども園・幼稚園・保育所】&#10;有形固定資産減価償却率">
          <a:extLst>
            <a:ext uri="{FF2B5EF4-FFF2-40B4-BE49-F238E27FC236}">
              <a16:creationId xmlns:a16="http://schemas.microsoft.com/office/drawing/2014/main" id="{00000000-0008-0000-0E00-00006B010000}"/>
            </a:ext>
          </a:extLst>
        </xdr:cNvPr>
        <xdr:cNvSpPr txBox="1"/>
      </xdr:nvSpPr>
      <xdr:spPr>
        <a:xfrm>
          <a:off x="143897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126382</xdr:rowOff>
    </xdr:from>
    <xdr:ext cx="405111" cy="259045"/>
    <xdr:sp macro="" textlink="">
      <xdr:nvSpPr>
        <xdr:cNvPr id="364" name="n_3aveValue【認定こども園・幼稚園・保育所】&#10;有形固定資産減価償却率">
          <a:extLst>
            <a:ext uri="{FF2B5EF4-FFF2-40B4-BE49-F238E27FC236}">
              <a16:creationId xmlns:a16="http://schemas.microsoft.com/office/drawing/2014/main" id="{00000000-0008-0000-0E00-00006C010000}"/>
            </a:ext>
          </a:extLst>
        </xdr:cNvPr>
        <xdr:cNvSpPr txBox="1"/>
      </xdr:nvSpPr>
      <xdr:spPr>
        <a:xfrm>
          <a:off x="13500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101617</xdr:rowOff>
    </xdr:from>
    <xdr:ext cx="405111" cy="259045"/>
    <xdr:sp macro="" textlink="">
      <xdr:nvSpPr>
        <xdr:cNvPr id="365" name="n_1mainValue【認定こども園・幼稚園・保育所】&#10;有形固定資産減価償却率">
          <a:extLst>
            <a:ext uri="{FF2B5EF4-FFF2-40B4-BE49-F238E27FC236}">
              <a16:creationId xmlns:a16="http://schemas.microsoft.com/office/drawing/2014/main" id="{00000000-0008-0000-0E00-00006D010000}"/>
            </a:ext>
          </a:extLst>
        </xdr:cNvPr>
        <xdr:cNvSpPr txBox="1"/>
      </xdr:nvSpPr>
      <xdr:spPr>
        <a:xfrm>
          <a:off x="152660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101617</xdr:rowOff>
    </xdr:from>
    <xdr:ext cx="405111" cy="259045"/>
    <xdr:sp macro="" textlink="">
      <xdr:nvSpPr>
        <xdr:cNvPr id="366" name="n_2mainValue【認定こども園・幼稚園・保育所】&#10;有形固定資産減価償却率">
          <a:extLst>
            <a:ext uri="{FF2B5EF4-FFF2-40B4-BE49-F238E27FC236}">
              <a16:creationId xmlns:a16="http://schemas.microsoft.com/office/drawing/2014/main" id="{00000000-0008-0000-0E00-00006E010000}"/>
            </a:ext>
          </a:extLst>
        </xdr:cNvPr>
        <xdr:cNvSpPr txBox="1"/>
      </xdr:nvSpPr>
      <xdr:spPr>
        <a:xfrm>
          <a:off x="14389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1" name="直線コネクタ 380">
          <a:extLst>
            <a:ext uri="{FF2B5EF4-FFF2-40B4-BE49-F238E27FC236}">
              <a16:creationId xmlns:a16="http://schemas.microsoft.com/office/drawing/2014/main" id="{00000000-0008-0000-0E00-00007D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83" name="直線コネクタ 382">
          <a:extLst>
            <a:ext uri="{FF2B5EF4-FFF2-40B4-BE49-F238E27FC236}">
              <a16:creationId xmlns:a16="http://schemas.microsoft.com/office/drawing/2014/main" id="{00000000-0008-0000-0E00-00007F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7" name="【認定こども園・幼稚園・保育所】&#10;一人当たり面積グラフ枠">
          <a:extLst>
            <a:ext uri="{FF2B5EF4-FFF2-40B4-BE49-F238E27FC236}">
              <a16:creationId xmlns:a16="http://schemas.microsoft.com/office/drawing/2014/main" id="{00000000-0008-0000-0E00-000083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135636</xdr:rowOff>
    </xdr:from>
    <xdr:to>
      <xdr:col>116</xdr:col>
      <xdr:colOff>62864</xdr:colOff>
      <xdr:row>41</xdr:row>
      <xdr:rowOff>67056</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flipV="1">
          <a:off x="22160864" y="579348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389" name="【認定こども園・幼稚園・保育所】&#10;一人当たり面積最小値テキスト">
          <a:extLst>
            <a:ext uri="{FF2B5EF4-FFF2-40B4-BE49-F238E27FC236}">
              <a16:creationId xmlns:a16="http://schemas.microsoft.com/office/drawing/2014/main" id="{00000000-0008-0000-0E00-000085010000}"/>
            </a:ext>
          </a:extLst>
        </xdr:cNvPr>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82313</xdr:rowOff>
    </xdr:from>
    <xdr:ext cx="469744" cy="259045"/>
    <xdr:sp macro="" textlink="">
      <xdr:nvSpPr>
        <xdr:cNvPr id="391" name="【認定こども園・幼稚園・保育所】&#10;一人当たり面積最大値テキスト">
          <a:extLst>
            <a:ext uri="{FF2B5EF4-FFF2-40B4-BE49-F238E27FC236}">
              <a16:creationId xmlns:a16="http://schemas.microsoft.com/office/drawing/2014/main" id="{00000000-0008-0000-0E00-000087010000}"/>
            </a:ext>
          </a:extLst>
        </xdr:cNvPr>
        <xdr:cNvSpPr txBox="1"/>
      </xdr:nvSpPr>
      <xdr:spPr>
        <a:xfrm>
          <a:off x="22199600" y="556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135636</xdr:rowOff>
    </xdr:from>
    <xdr:to>
      <xdr:col>116</xdr:col>
      <xdr:colOff>152400</xdr:colOff>
      <xdr:row>33</xdr:row>
      <xdr:rowOff>135636</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22072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92981</xdr:rowOff>
    </xdr:from>
    <xdr:ext cx="469744" cy="259045"/>
    <xdr:sp macro="" textlink="">
      <xdr:nvSpPr>
        <xdr:cNvPr id="393" name="【認定こども園・幼稚園・保育所】&#10;一人当たり面積平均値テキスト">
          <a:extLst>
            <a:ext uri="{FF2B5EF4-FFF2-40B4-BE49-F238E27FC236}">
              <a16:creationId xmlns:a16="http://schemas.microsoft.com/office/drawing/2014/main" id="{00000000-0008-0000-0E00-000089010000}"/>
            </a:ext>
          </a:extLst>
        </xdr:cNvPr>
        <xdr:cNvSpPr txBox="1"/>
      </xdr:nvSpPr>
      <xdr:spPr>
        <a:xfrm>
          <a:off x="22199600" y="6608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394" name="フローチャート: 判断 393">
          <a:extLst>
            <a:ext uri="{FF2B5EF4-FFF2-40B4-BE49-F238E27FC236}">
              <a16:creationId xmlns:a16="http://schemas.microsoft.com/office/drawing/2014/main" id="{00000000-0008-0000-0E00-00008A010000}"/>
            </a:ext>
          </a:extLst>
        </xdr:cNvPr>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395" name="フローチャート: 判断 394">
          <a:extLst>
            <a:ext uri="{FF2B5EF4-FFF2-40B4-BE49-F238E27FC236}">
              <a16:creationId xmlns:a16="http://schemas.microsoft.com/office/drawing/2014/main" id="{00000000-0008-0000-0E00-00008B010000}"/>
            </a:ext>
          </a:extLst>
        </xdr:cNvPr>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396" name="フローチャート: 判断 395">
          <a:extLst>
            <a:ext uri="{FF2B5EF4-FFF2-40B4-BE49-F238E27FC236}">
              <a16:creationId xmlns:a16="http://schemas.microsoft.com/office/drawing/2014/main" id="{00000000-0008-0000-0E00-00008C010000}"/>
            </a:ext>
          </a:extLst>
        </xdr:cNvPr>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125984</xdr:rowOff>
    </xdr:from>
    <xdr:to>
      <xdr:col>102</xdr:col>
      <xdr:colOff>165100</xdr:colOff>
      <xdr:row>39</xdr:row>
      <xdr:rowOff>56134</xdr:rowOff>
    </xdr:to>
    <xdr:sp macro="" textlink="">
      <xdr:nvSpPr>
        <xdr:cNvPr id="397" name="フローチャート: 判断 396">
          <a:extLst>
            <a:ext uri="{FF2B5EF4-FFF2-40B4-BE49-F238E27FC236}">
              <a16:creationId xmlns:a16="http://schemas.microsoft.com/office/drawing/2014/main" id="{00000000-0008-0000-0E00-00008D010000}"/>
            </a:ext>
          </a:extLst>
        </xdr:cNvPr>
        <xdr:cNvSpPr/>
      </xdr:nvSpPr>
      <xdr:spPr>
        <a:xfrm>
          <a:off x="19494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16256</xdr:rowOff>
    </xdr:from>
    <xdr:to>
      <xdr:col>112</xdr:col>
      <xdr:colOff>38100</xdr:colOff>
      <xdr:row>38</xdr:row>
      <xdr:rowOff>117856</xdr:rowOff>
    </xdr:to>
    <xdr:sp macro="" textlink="">
      <xdr:nvSpPr>
        <xdr:cNvPr id="403" name="楕円 402">
          <a:extLst>
            <a:ext uri="{FF2B5EF4-FFF2-40B4-BE49-F238E27FC236}">
              <a16:creationId xmlns:a16="http://schemas.microsoft.com/office/drawing/2014/main" id="{00000000-0008-0000-0E00-000093010000}"/>
            </a:ext>
          </a:extLst>
        </xdr:cNvPr>
        <xdr:cNvSpPr/>
      </xdr:nvSpPr>
      <xdr:spPr>
        <a:xfrm>
          <a:off x="21272500" y="65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23114</xdr:rowOff>
    </xdr:from>
    <xdr:to>
      <xdr:col>107</xdr:col>
      <xdr:colOff>101600</xdr:colOff>
      <xdr:row>38</xdr:row>
      <xdr:rowOff>124714</xdr:rowOff>
    </xdr:to>
    <xdr:sp macro="" textlink="">
      <xdr:nvSpPr>
        <xdr:cNvPr id="404" name="楕円 403">
          <a:extLst>
            <a:ext uri="{FF2B5EF4-FFF2-40B4-BE49-F238E27FC236}">
              <a16:creationId xmlns:a16="http://schemas.microsoft.com/office/drawing/2014/main" id="{00000000-0008-0000-0E00-000094010000}"/>
            </a:ext>
          </a:extLst>
        </xdr:cNvPr>
        <xdr:cNvSpPr/>
      </xdr:nvSpPr>
      <xdr:spPr>
        <a:xfrm>
          <a:off x="20383500" y="653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67056</xdr:rowOff>
    </xdr:from>
    <xdr:to>
      <xdr:col>111</xdr:col>
      <xdr:colOff>177800</xdr:colOff>
      <xdr:row>38</xdr:row>
      <xdr:rowOff>73914</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flipV="1">
          <a:off x="20434300" y="658215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31259</xdr:rowOff>
    </xdr:from>
    <xdr:ext cx="469744" cy="259045"/>
    <xdr:sp macro="" textlink="">
      <xdr:nvSpPr>
        <xdr:cNvPr id="406" name="n_1aveValue【認定こども園・幼稚園・保育所】&#10;一人当たり面積">
          <a:extLst>
            <a:ext uri="{FF2B5EF4-FFF2-40B4-BE49-F238E27FC236}">
              <a16:creationId xmlns:a16="http://schemas.microsoft.com/office/drawing/2014/main" id="{00000000-0008-0000-0E00-000096010000}"/>
            </a:ext>
          </a:extLst>
        </xdr:cNvPr>
        <xdr:cNvSpPr txBox="1"/>
      </xdr:nvSpPr>
      <xdr:spPr>
        <a:xfrm>
          <a:off x="210757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22115</xdr:rowOff>
    </xdr:from>
    <xdr:ext cx="469744" cy="259045"/>
    <xdr:sp macro="" textlink="">
      <xdr:nvSpPr>
        <xdr:cNvPr id="407" name="n_2aveValue【認定こども園・幼稚園・保育所】&#10;一人当たり面積">
          <a:extLst>
            <a:ext uri="{FF2B5EF4-FFF2-40B4-BE49-F238E27FC236}">
              <a16:creationId xmlns:a16="http://schemas.microsoft.com/office/drawing/2014/main" id="{00000000-0008-0000-0E00-000097010000}"/>
            </a:ext>
          </a:extLst>
        </xdr:cNvPr>
        <xdr:cNvSpPr txBox="1"/>
      </xdr:nvSpPr>
      <xdr:spPr>
        <a:xfrm>
          <a:off x="20199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72661</xdr:rowOff>
    </xdr:from>
    <xdr:ext cx="469744" cy="259045"/>
    <xdr:sp macro="" textlink="">
      <xdr:nvSpPr>
        <xdr:cNvPr id="408" name="n_3aveValue【認定こども園・幼稚園・保育所】&#10;一人当たり面積">
          <a:extLst>
            <a:ext uri="{FF2B5EF4-FFF2-40B4-BE49-F238E27FC236}">
              <a16:creationId xmlns:a16="http://schemas.microsoft.com/office/drawing/2014/main" id="{00000000-0008-0000-0E00-000098010000}"/>
            </a:ext>
          </a:extLst>
        </xdr:cNvPr>
        <xdr:cNvSpPr txBox="1"/>
      </xdr:nvSpPr>
      <xdr:spPr>
        <a:xfrm>
          <a:off x="19310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134383</xdr:rowOff>
    </xdr:from>
    <xdr:ext cx="469744" cy="259045"/>
    <xdr:sp macro="" textlink="">
      <xdr:nvSpPr>
        <xdr:cNvPr id="409" name="n_1mainValue【認定こども園・幼稚園・保育所】&#10;一人当たり面積">
          <a:extLst>
            <a:ext uri="{FF2B5EF4-FFF2-40B4-BE49-F238E27FC236}">
              <a16:creationId xmlns:a16="http://schemas.microsoft.com/office/drawing/2014/main" id="{00000000-0008-0000-0E00-000099010000}"/>
            </a:ext>
          </a:extLst>
        </xdr:cNvPr>
        <xdr:cNvSpPr txBox="1"/>
      </xdr:nvSpPr>
      <xdr:spPr>
        <a:xfrm>
          <a:off x="21075727" y="630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141241</xdr:rowOff>
    </xdr:from>
    <xdr:ext cx="469744" cy="259045"/>
    <xdr:sp macro="" textlink="">
      <xdr:nvSpPr>
        <xdr:cNvPr id="410" name="n_2mainValue【認定こども園・幼稚園・保育所】&#10;一人当たり面積">
          <a:extLst>
            <a:ext uri="{FF2B5EF4-FFF2-40B4-BE49-F238E27FC236}">
              <a16:creationId xmlns:a16="http://schemas.microsoft.com/office/drawing/2014/main" id="{00000000-0008-0000-0E00-00009A010000}"/>
            </a:ext>
          </a:extLst>
        </xdr:cNvPr>
        <xdr:cNvSpPr txBox="1"/>
      </xdr:nvSpPr>
      <xdr:spPr>
        <a:xfrm>
          <a:off x="20199427" y="631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学校施設】&#10;有形固定資産減価償却率グラフ枠">
          <a:extLst>
            <a:ext uri="{FF2B5EF4-FFF2-40B4-BE49-F238E27FC236}">
              <a16:creationId xmlns:a16="http://schemas.microsoft.com/office/drawing/2014/main" id="{00000000-0008-0000-0E00-0000B2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64</xdr:row>
      <xdr:rowOff>152400</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flipV="1">
          <a:off x="16318864" y="94945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436" name="【学校施設】&#10;有形固定資産減価償却率最小値テキスト">
          <a:extLst>
            <a:ext uri="{FF2B5EF4-FFF2-40B4-BE49-F238E27FC236}">
              <a16:creationId xmlns:a16="http://schemas.microsoft.com/office/drawing/2014/main" id="{00000000-0008-0000-0E00-0000B4010000}"/>
            </a:ext>
          </a:extLst>
        </xdr:cNvPr>
        <xdr:cNvSpPr txBox="1"/>
      </xdr:nvSpPr>
      <xdr:spPr>
        <a:xfrm>
          <a:off x="163576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6230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438" name="【学校施設】&#10;有形固定資産減価償却率最大値テキスト">
          <a:extLst>
            <a:ext uri="{FF2B5EF4-FFF2-40B4-BE49-F238E27FC236}">
              <a16:creationId xmlns:a16="http://schemas.microsoft.com/office/drawing/2014/main" id="{00000000-0008-0000-0E00-0000B6010000}"/>
            </a:ext>
          </a:extLst>
        </xdr:cNvPr>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114317</xdr:rowOff>
    </xdr:from>
    <xdr:ext cx="405111" cy="259045"/>
    <xdr:sp macro="" textlink="">
      <xdr:nvSpPr>
        <xdr:cNvPr id="440" name="【学校施設】&#10;有形固定資産減価償却率平均値テキスト">
          <a:extLst>
            <a:ext uri="{FF2B5EF4-FFF2-40B4-BE49-F238E27FC236}">
              <a16:creationId xmlns:a16="http://schemas.microsoft.com/office/drawing/2014/main" id="{00000000-0008-0000-0E00-0000B8010000}"/>
            </a:ext>
          </a:extLst>
        </xdr:cNvPr>
        <xdr:cNvSpPr txBox="1"/>
      </xdr:nvSpPr>
      <xdr:spPr>
        <a:xfrm>
          <a:off x="16357600" y="10401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135890</xdr:rowOff>
    </xdr:from>
    <xdr:to>
      <xdr:col>85</xdr:col>
      <xdr:colOff>177800</xdr:colOff>
      <xdr:row>61</xdr:row>
      <xdr:rowOff>66040</xdr:rowOff>
    </xdr:to>
    <xdr:sp macro="" textlink="">
      <xdr:nvSpPr>
        <xdr:cNvPr id="441" name="フローチャート: 判断 440">
          <a:extLst>
            <a:ext uri="{FF2B5EF4-FFF2-40B4-BE49-F238E27FC236}">
              <a16:creationId xmlns:a16="http://schemas.microsoft.com/office/drawing/2014/main" id="{00000000-0008-0000-0E00-0000B9010000}"/>
            </a:ext>
          </a:extLst>
        </xdr:cNvPr>
        <xdr:cNvSpPr/>
      </xdr:nvSpPr>
      <xdr:spPr>
        <a:xfrm>
          <a:off x="16268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29210</xdr:rowOff>
    </xdr:from>
    <xdr:to>
      <xdr:col>81</xdr:col>
      <xdr:colOff>101600</xdr:colOff>
      <xdr:row>61</xdr:row>
      <xdr:rowOff>130810</xdr:rowOff>
    </xdr:to>
    <xdr:sp macro="" textlink="">
      <xdr:nvSpPr>
        <xdr:cNvPr id="442" name="フローチャート: 判断 441">
          <a:extLst>
            <a:ext uri="{FF2B5EF4-FFF2-40B4-BE49-F238E27FC236}">
              <a16:creationId xmlns:a16="http://schemas.microsoft.com/office/drawing/2014/main" id="{00000000-0008-0000-0E00-0000BA010000}"/>
            </a:ext>
          </a:extLst>
        </xdr:cNvPr>
        <xdr:cNvSpPr/>
      </xdr:nvSpPr>
      <xdr:spPr>
        <a:xfrm>
          <a:off x="15430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90170</xdr:rowOff>
    </xdr:from>
    <xdr:to>
      <xdr:col>76</xdr:col>
      <xdr:colOff>165100</xdr:colOff>
      <xdr:row>62</xdr:row>
      <xdr:rowOff>20320</xdr:rowOff>
    </xdr:to>
    <xdr:sp macro="" textlink="">
      <xdr:nvSpPr>
        <xdr:cNvPr id="443" name="フローチャート: 判断 442">
          <a:extLst>
            <a:ext uri="{FF2B5EF4-FFF2-40B4-BE49-F238E27FC236}">
              <a16:creationId xmlns:a16="http://schemas.microsoft.com/office/drawing/2014/main" id="{00000000-0008-0000-0E00-0000BB010000}"/>
            </a:ext>
          </a:extLst>
        </xdr:cNvPr>
        <xdr:cNvSpPr/>
      </xdr:nvSpPr>
      <xdr:spPr>
        <a:xfrm>
          <a:off x="14541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147320</xdr:rowOff>
    </xdr:from>
    <xdr:to>
      <xdr:col>72</xdr:col>
      <xdr:colOff>38100</xdr:colOff>
      <xdr:row>62</xdr:row>
      <xdr:rowOff>77470</xdr:rowOff>
    </xdr:to>
    <xdr:sp macro="" textlink="">
      <xdr:nvSpPr>
        <xdr:cNvPr id="444" name="フローチャート: 判断 443">
          <a:extLst>
            <a:ext uri="{FF2B5EF4-FFF2-40B4-BE49-F238E27FC236}">
              <a16:creationId xmlns:a16="http://schemas.microsoft.com/office/drawing/2014/main" id="{00000000-0008-0000-0E00-0000BC010000}"/>
            </a:ext>
          </a:extLst>
        </xdr:cNvPr>
        <xdr:cNvSpPr/>
      </xdr:nvSpPr>
      <xdr:spPr>
        <a:xfrm>
          <a:off x="13652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158750</xdr:rowOff>
    </xdr:from>
    <xdr:to>
      <xdr:col>81</xdr:col>
      <xdr:colOff>101600</xdr:colOff>
      <xdr:row>61</xdr:row>
      <xdr:rowOff>88900</xdr:rowOff>
    </xdr:to>
    <xdr:sp macro="" textlink="">
      <xdr:nvSpPr>
        <xdr:cNvPr id="450" name="楕円 449">
          <a:extLst>
            <a:ext uri="{FF2B5EF4-FFF2-40B4-BE49-F238E27FC236}">
              <a16:creationId xmlns:a16="http://schemas.microsoft.com/office/drawing/2014/main" id="{00000000-0008-0000-0E00-0000C2010000}"/>
            </a:ext>
          </a:extLst>
        </xdr:cNvPr>
        <xdr:cNvSpPr/>
      </xdr:nvSpPr>
      <xdr:spPr>
        <a:xfrm>
          <a:off x="15430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158750</xdr:rowOff>
    </xdr:from>
    <xdr:to>
      <xdr:col>76</xdr:col>
      <xdr:colOff>165100</xdr:colOff>
      <xdr:row>61</xdr:row>
      <xdr:rowOff>88900</xdr:rowOff>
    </xdr:to>
    <xdr:sp macro="" textlink="">
      <xdr:nvSpPr>
        <xdr:cNvPr id="451" name="楕円 450">
          <a:extLst>
            <a:ext uri="{FF2B5EF4-FFF2-40B4-BE49-F238E27FC236}">
              <a16:creationId xmlns:a16="http://schemas.microsoft.com/office/drawing/2014/main" id="{00000000-0008-0000-0E00-0000C3010000}"/>
            </a:ext>
          </a:extLst>
        </xdr:cNvPr>
        <xdr:cNvSpPr/>
      </xdr:nvSpPr>
      <xdr:spPr>
        <a:xfrm>
          <a:off x="14541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38100</xdr:rowOff>
    </xdr:from>
    <xdr:to>
      <xdr:col>81</xdr:col>
      <xdr:colOff>50800</xdr:colOff>
      <xdr:row>61</xdr:row>
      <xdr:rowOff>38100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14592300" y="10496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121937</xdr:rowOff>
    </xdr:from>
    <xdr:ext cx="405111" cy="259045"/>
    <xdr:sp macro="" textlink="">
      <xdr:nvSpPr>
        <xdr:cNvPr id="453" name="n_1aveValue【学校施設】&#10;有形固定資産減価償却率">
          <a:extLst>
            <a:ext uri="{FF2B5EF4-FFF2-40B4-BE49-F238E27FC236}">
              <a16:creationId xmlns:a16="http://schemas.microsoft.com/office/drawing/2014/main" id="{00000000-0008-0000-0E00-0000C5010000}"/>
            </a:ext>
          </a:extLst>
        </xdr:cNvPr>
        <xdr:cNvSpPr txBox="1"/>
      </xdr:nvSpPr>
      <xdr:spPr>
        <a:xfrm>
          <a:off x="15266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11447</xdr:rowOff>
    </xdr:from>
    <xdr:ext cx="405111" cy="259045"/>
    <xdr:sp macro="" textlink="">
      <xdr:nvSpPr>
        <xdr:cNvPr id="454" name="n_2aveValue【学校施設】&#10;有形固定資産減価償却率">
          <a:extLst>
            <a:ext uri="{FF2B5EF4-FFF2-40B4-BE49-F238E27FC236}">
              <a16:creationId xmlns:a16="http://schemas.microsoft.com/office/drawing/2014/main" id="{00000000-0008-0000-0E00-0000C6010000}"/>
            </a:ext>
          </a:extLst>
        </xdr:cNvPr>
        <xdr:cNvSpPr txBox="1"/>
      </xdr:nvSpPr>
      <xdr:spPr>
        <a:xfrm>
          <a:off x="143897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93997</xdr:rowOff>
    </xdr:from>
    <xdr:ext cx="405111" cy="259045"/>
    <xdr:sp macro="" textlink="">
      <xdr:nvSpPr>
        <xdr:cNvPr id="455" name="n_3aveValue【学校施設】&#10;有形固定資産減価償却率">
          <a:extLst>
            <a:ext uri="{FF2B5EF4-FFF2-40B4-BE49-F238E27FC236}">
              <a16:creationId xmlns:a16="http://schemas.microsoft.com/office/drawing/2014/main" id="{00000000-0008-0000-0E00-0000C7010000}"/>
            </a:ext>
          </a:extLst>
        </xdr:cNvPr>
        <xdr:cNvSpPr txBox="1"/>
      </xdr:nvSpPr>
      <xdr:spPr>
        <a:xfrm>
          <a:off x="13500744" y="1038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105427</xdr:rowOff>
    </xdr:from>
    <xdr:ext cx="405111" cy="259045"/>
    <xdr:sp macro="" textlink="">
      <xdr:nvSpPr>
        <xdr:cNvPr id="456" name="n_1mainValue【学校施設】&#10;有形固定資産減価償却率">
          <a:extLst>
            <a:ext uri="{FF2B5EF4-FFF2-40B4-BE49-F238E27FC236}">
              <a16:creationId xmlns:a16="http://schemas.microsoft.com/office/drawing/2014/main" id="{00000000-0008-0000-0E00-0000C8010000}"/>
            </a:ext>
          </a:extLst>
        </xdr:cNvPr>
        <xdr:cNvSpPr txBox="1"/>
      </xdr:nvSpPr>
      <xdr:spPr>
        <a:xfrm>
          <a:off x="15266044" y="1022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105427</xdr:rowOff>
    </xdr:from>
    <xdr:ext cx="405111" cy="259045"/>
    <xdr:sp macro="" textlink="">
      <xdr:nvSpPr>
        <xdr:cNvPr id="457" name="n_2mainValue【学校施設】&#10;有形固定資産減価償却率">
          <a:extLst>
            <a:ext uri="{FF2B5EF4-FFF2-40B4-BE49-F238E27FC236}">
              <a16:creationId xmlns:a16="http://schemas.microsoft.com/office/drawing/2014/main" id="{00000000-0008-0000-0E00-0000C9010000}"/>
            </a:ext>
          </a:extLst>
        </xdr:cNvPr>
        <xdr:cNvSpPr txBox="1"/>
      </xdr:nvSpPr>
      <xdr:spPr>
        <a:xfrm>
          <a:off x="14389744" y="1022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5" name="正方形/長方形 464">
          <a:extLst>
            <a:ext uri="{FF2B5EF4-FFF2-40B4-BE49-F238E27FC236}">
              <a16:creationId xmlns:a16="http://schemas.microsoft.com/office/drawing/2014/main" id="{00000000-0008-0000-0E00-0000D1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7" name="【学校施設】&#10;一人当たり面積グラフ枠">
          <a:extLst>
            <a:ext uri="{FF2B5EF4-FFF2-40B4-BE49-F238E27FC236}">
              <a16:creationId xmlns:a16="http://schemas.microsoft.com/office/drawing/2014/main" id="{00000000-0008-0000-0E00-0000DD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111443</xdr:rowOff>
    </xdr:from>
    <xdr:to>
      <xdr:col>116</xdr:col>
      <xdr:colOff>62864</xdr:colOff>
      <xdr:row>63</xdr:row>
      <xdr:rowOff>88011</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flipV="1">
          <a:off x="22160864" y="9712643"/>
          <a:ext cx="0"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479" name="【学校施設】&#10;一人当たり面積最小値テキスト">
          <a:extLst>
            <a:ext uri="{FF2B5EF4-FFF2-40B4-BE49-F238E27FC236}">
              <a16:creationId xmlns:a16="http://schemas.microsoft.com/office/drawing/2014/main" id="{00000000-0008-0000-0E00-0000DF010000}"/>
            </a:ext>
          </a:extLst>
        </xdr:cNvPr>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58120</xdr:rowOff>
    </xdr:from>
    <xdr:ext cx="469744" cy="259045"/>
    <xdr:sp macro="" textlink="">
      <xdr:nvSpPr>
        <xdr:cNvPr id="481" name="【学校施設】&#10;一人当たり面積最大値テキスト">
          <a:extLst>
            <a:ext uri="{FF2B5EF4-FFF2-40B4-BE49-F238E27FC236}">
              <a16:creationId xmlns:a16="http://schemas.microsoft.com/office/drawing/2014/main" id="{00000000-0008-0000-0E00-0000E1010000}"/>
            </a:ext>
          </a:extLst>
        </xdr:cNvPr>
        <xdr:cNvSpPr txBox="1"/>
      </xdr:nvSpPr>
      <xdr:spPr>
        <a:xfrm>
          <a:off x="22199600" y="948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111443</xdr:rowOff>
    </xdr:from>
    <xdr:to>
      <xdr:col>116</xdr:col>
      <xdr:colOff>152400</xdr:colOff>
      <xdr:row>56</xdr:row>
      <xdr:rowOff>111443</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22072600" y="971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96220</xdr:rowOff>
    </xdr:from>
    <xdr:ext cx="469744" cy="259045"/>
    <xdr:sp macro="" textlink="">
      <xdr:nvSpPr>
        <xdr:cNvPr id="483" name="【学校施設】&#10;一人当たり面積平均値テキスト">
          <a:extLst>
            <a:ext uri="{FF2B5EF4-FFF2-40B4-BE49-F238E27FC236}">
              <a16:creationId xmlns:a16="http://schemas.microsoft.com/office/drawing/2014/main" id="{00000000-0008-0000-0E00-0000E3010000}"/>
            </a:ext>
          </a:extLst>
        </xdr:cNvPr>
        <xdr:cNvSpPr txBox="1"/>
      </xdr:nvSpPr>
      <xdr:spPr>
        <a:xfrm>
          <a:off x="22199600" y="10383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117793</xdr:rowOff>
    </xdr:from>
    <xdr:to>
      <xdr:col>116</xdr:col>
      <xdr:colOff>114300</xdr:colOff>
      <xdr:row>61</xdr:row>
      <xdr:rowOff>47943</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22110700" y="1040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110363</xdr:rowOff>
    </xdr:from>
    <xdr:to>
      <xdr:col>112</xdr:col>
      <xdr:colOff>38100</xdr:colOff>
      <xdr:row>61</xdr:row>
      <xdr:rowOff>40513</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21272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141224</xdr:rowOff>
    </xdr:from>
    <xdr:to>
      <xdr:col>107</xdr:col>
      <xdr:colOff>101600</xdr:colOff>
      <xdr:row>61</xdr:row>
      <xdr:rowOff>71374</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20383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156655</xdr:rowOff>
    </xdr:from>
    <xdr:to>
      <xdr:col>102</xdr:col>
      <xdr:colOff>165100</xdr:colOff>
      <xdr:row>61</xdr:row>
      <xdr:rowOff>86805</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19494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52070</xdr:rowOff>
    </xdr:from>
    <xdr:to>
      <xdr:col>112</xdr:col>
      <xdr:colOff>38100</xdr:colOff>
      <xdr:row>57</xdr:row>
      <xdr:rowOff>153670</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21272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57</xdr:row>
      <xdr:rowOff>75502</xdr:rowOff>
    </xdr:from>
    <xdr:to>
      <xdr:col>107</xdr:col>
      <xdr:colOff>101600</xdr:colOff>
      <xdr:row>58</xdr:row>
      <xdr:rowOff>5652</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20383500" y="984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102870</xdr:rowOff>
    </xdr:from>
    <xdr:to>
      <xdr:col>111</xdr:col>
      <xdr:colOff>177800</xdr:colOff>
      <xdr:row>57</xdr:row>
      <xdr:rowOff>126302</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flipV="1">
          <a:off x="20434300" y="9875520"/>
          <a:ext cx="889000" cy="2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31640</xdr:rowOff>
    </xdr:from>
    <xdr:ext cx="469744" cy="259045"/>
    <xdr:sp macro="" textlink="">
      <xdr:nvSpPr>
        <xdr:cNvPr id="496" name="n_1aveValue【学校施設】&#10;一人当たり面積">
          <a:extLst>
            <a:ext uri="{FF2B5EF4-FFF2-40B4-BE49-F238E27FC236}">
              <a16:creationId xmlns:a16="http://schemas.microsoft.com/office/drawing/2014/main" id="{00000000-0008-0000-0E00-0000F0010000}"/>
            </a:ext>
          </a:extLst>
        </xdr:cNvPr>
        <xdr:cNvSpPr txBox="1"/>
      </xdr:nvSpPr>
      <xdr:spPr>
        <a:xfrm>
          <a:off x="21075727" y="1049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62501</xdr:rowOff>
    </xdr:from>
    <xdr:ext cx="469744" cy="259045"/>
    <xdr:sp macro="" textlink="">
      <xdr:nvSpPr>
        <xdr:cNvPr id="497" name="n_2aveValue【学校施設】&#10;一人当たり面積">
          <a:extLst>
            <a:ext uri="{FF2B5EF4-FFF2-40B4-BE49-F238E27FC236}">
              <a16:creationId xmlns:a16="http://schemas.microsoft.com/office/drawing/2014/main" id="{00000000-0008-0000-0E00-0000F1010000}"/>
            </a:ext>
          </a:extLst>
        </xdr:cNvPr>
        <xdr:cNvSpPr txBox="1"/>
      </xdr:nvSpPr>
      <xdr:spPr>
        <a:xfrm>
          <a:off x="20199427" y="1052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103332</xdr:rowOff>
    </xdr:from>
    <xdr:ext cx="469744" cy="259045"/>
    <xdr:sp macro="" textlink="">
      <xdr:nvSpPr>
        <xdr:cNvPr id="498" name="n_3aveValue【学校施設】&#10;一人当たり面積">
          <a:extLst>
            <a:ext uri="{FF2B5EF4-FFF2-40B4-BE49-F238E27FC236}">
              <a16:creationId xmlns:a16="http://schemas.microsoft.com/office/drawing/2014/main" id="{00000000-0008-0000-0E00-0000F2010000}"/>
            </a:ext>
          </a:extLst>
        </xdr:cNvPr>
        <xdr:cNvSpPr txBox="1"/>
      </xdr:nvSpPr>
      <xdr:spPr>
        <a:xfrm>
          <a:off x="19310427" y="1021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170197</xdr:rowOff>
    </xdr:from>
    <xdr:ext cx="469744" cy="259045"/>
    <xdr:sp macro="" textlink="">
      <xdr:nvSpPr>
        <xdr:cNvPr id="499" name="n_1mainValue【学校施設】&#10;一人当たり面積">
          <a:extLst>
            <a:ext uri="{FF2B5EF4-FFF2-40B4-BE49-F238E27FC236}">
              <a16:creationId xmlns:a16="http://schemas.microsoft.com/office/drawing/2014/main" id="{00000000-0008-0000-0E00-0000F3010000}"/>
            </a:ext>
          </a:extLst>
        </xdr:cNvPr>
        <xdr:cNvSpPr txBox="1"/>
      </xdr:nvSpPr>
      <xdr:spPr>
        <a:xfrm>
          <a:off x="21075727" y="959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22179</xdr:rowOff>
    </xdr:from>
    <xdr:ext cx="469744" cy="259045"/>
    <xdr:sp macro="" textlink="">
      <xdr:nvSpPr>
        <xdr:cNvPr id="500" name="n_2mainValue【学校施設】&#10;一人当たり面積">
          <a:extLst>
            <a:ext uri="{FF2B5EF4-FFF2-40B4-BE49-F238E27FC236}">
              <a16:creationId xmlns:a16="http://schemas.microsoft.com/office/drawing/2014/main" id="{00000000-0008-0000-0E00-0000F4010000}"/>
            </a:ext>
          </a:extLst>
        </xdr:cNvPr>
        <xdr:cNvSpPr txBox="1"/>
      </xdr:nvSpPr>
      <xdr:spPr>
        <a:xfrm>
          <a:off x="20199427" y="9623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4" name="【児童館】&#10;有形固定資産減価償却率グラフ枠">
          <a:extLst>
            <a:ext uri="{FF2B5EF4-FFF2-40B4-BE49-F238E27FC236}">
              <a16:creationId xmlns:a16="http://schemas.microsoft.com/office/drawing/2014/main" id="{00000000-0008-0000-0E00-00000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114300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flipV="1">
          <a:off x="16318864" y="13388339"/>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05111" cy="259045"/>
    <xdr:sp macro="" textlink="">
      <xdr:nvSpPr>
        <xdr:cNvPr id="526" name="【児童館】&#10;有形固定資産減価償却率最小値テキスト">
          <a:extLst>
            <a:ext uri="{FF2B5EF4-FFF2-40B4-BE49-F238E27FC236}">
              <a16:creationId xmlns:a16="http://schemas.microsoft.com/office/drawing/2014/main" id="{00000000-0008-0000-0E00-00000E020000}"/>
            </a:ext>
          </a:extLst>
        </xdr:cNvPr>
        <xdr:cNvSpPr txBox="1"/>
      </xdr:nvSpPr>
      <xdr:spPr>
        <a:xfrm>
          <a:off x="16357600" y="1486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405111" cy="259045"/>
    <xdr:sp macro="" textlink="">
      <xdr:nvSpPr>
        <xdr:cNvPr id="528" name="【児童館】&#10;有形固定資産減価償却率最大値テキスト">
          <a:extLst>
            <a:ext uri="{FF2B5EF4-FFF2-40B4-BE49-F238E27FC236}">
              <a16:creationId xmlns:a16="http://schemas.microsoft.com/office/drawing/2014/main" id="{00000000-0008-0000-0E00-000010020000}"/>
            </a:ext>
          </a:extLst>
        </xdr:cNvPr>
        <xdr:cNvSpPr txBox="1"/>
      </xdr:nvSpPr>
      <xdr:spPr>
        <a:xfrm>
          <a:off x="16357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19066</xdr:rowOff>
    </xdr:from>
    <xdr:ext cx="405111" cy="259045"/>
    <xdr:sp macro="" textlink="">
      <xdr:nvSpPr>
        <xdr:cNvPr id="530" name="【児童館】&#10;有形固定資産減価償却率平均値テキスト">
          <a:extLst>
            <a:ext uri="{FF2B5EF4-FFF2-40B4-BE49-F238E27FC236}">
              <a16:creationId xmlns:a16="http://schemas.microsoft.com/office/drawing/2014/main" id="{00000000-0008-0000-0E00-000012020000}"/>
            </a:ext>
          </a:extLst>
        </xdr:cNvPr>
        <xdr:cNvSpPr txBox="1"/>
      </xdr:nvSpPr>
      <xdr:spPr>
        <a:xfrm>
          <a:off x="16357600" y="1407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531" name="フローチャート: 判断 530">
          <a:extLst>
            <a:ext uri="{FF2B5EF4-FFF2-40B4-BE49-F238E27FC236}">
              <a16:creationId xmlns:a16="http://schemas.microsoft.com/office/drawing/2014/main" id="{00000000-0008-0000-0E00-000013020000}"/>
            </a:ext>
          </a:extLst>
        </xdr:cNvPr>
        <xdr:cNvSpPr/>
      </xdr:nvSpPr>
      <xdr:spPr>
        <a:xfrm>
          <a:off x="16268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63500</xdr:rowOff>
    </xdr:from>
    <xdr:to>
      <xdr:col>81</xdr:col>
      <xdr:colOff>101600</xdr:colOff>
      <xdr:row>82</xdr:row>
      <xdr:rowOff>165100</xdr:rowOff>
    </xdr:to>
    <xdr:sp macro="" textlink="">
      <xdr:nvSpPr>
        <xdr:cNvPr id="532" name="フローチャート: 判断 531">
          <a:extLst>
            <a:ext uri="{FF2B5EF4-FFF2-40B4-BE49-F238E27FC236}">
              <a16:creationId xmlns:a16="http://schemas.microsoft.com/office/drawing/2014/main" id="{00000000-0008-0000-0E00-000014020000}"/>
            </a:ext>
          </a:extLst>
        </xdr:cNvPr>
        <xdr:cNvSpPr/>
      </xdr:nvSpPr>
      <xdr:spPr>
        <a:xfrm>
          <a:off x="1543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63500</xdr:rowOff>
    </xdr:from>
    <xdr:to>
      <xdr:col>76</xdr:col>
      <xdr:colOff>165100</xdr:colOff>
      <xdr:row>82</xdr:row>
      <xdr:rowOff>165100</xdr:rowOff>
    </xdr:to>
    <xdr:sp macro="" textlink="">
      <xdr:nvSpPr>
        <xdr:cNvPr id="533" name="フローチャート: 判断 532">
          <a:extLst>
            <a:ext uri="{FF2B5EF4-FFF2-40B4-BE49-F238E27FC236}">
              <a16:creationId xmlns:a16="http://schemas.microsoft.com/office/drawing/2014/main" id="{00000000-0008-0000-0E00-000015020000}"/>
            </a:ext>
          </a:extLst>
        </xdr:cNvPr>
        <xdr:cNvSpPr/>
      </xdr:nvSpPr>
      <xdr:spPr>
        <a:xfrm>
          <a:off x="14541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147320</xdr:rowOff>
    </xdr:from>
    <xdr:to>
      <xdr:col>72</xdr:col>
      <xdr:colOff>38100</xdr:colOff>
      <xdr:row>83</xdr:row>
      <xdr:rowOff>77470</xdr:rowOff>
    </xdr:to>
    <xdr:sp macro="" textlink="">
      <xdr:nvSpPr>
        <xdr:cNvPr id="534" name="フローチャート: 判断 533">
          <a:extLst>
            <a:ext uri="{FF2B5EF4-FFF2-40B4-BE49-F238E27FC236}">
              <a16:creationId xmlns:a16="http://schemas.microsoft.com/office/drawing/2014/main" id="{00000000-0008-0000-0E00-000016020000}"/>
            </a:ext>
          </a:extLst>
        </xdr:cNvPr>
        <xdr:cNvSpPr/>
      </xdr:nvSpPr>
      <xdr:spPr>
        <a:xfrm>
          <a:off x="1365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97789</xdr:rowOff>
    </xdr:from>
    <xdr:to>
      <xdr:col>81</xdr:col>
      <xdr:colOff>101600</xdr:colOff>
      <xdr:row>82</xdr:row>
      <xdr:rowOff>27939</xdr:rowOff>
    </xdr:to>
    <xdr:sp macro="" textlink="">
      <xdr:nvSpPr>
        <xdr:cNvPr id="540" name="楕円 539">
          <a:extLst>
            <a:ext uri="{FF2B5EF4-FFF2-40B4-BE49-F238E27FC236}">
              <a16:creationId xmlns:a16="http://schemas.microsoft.com/office/drawing/2014/main" id="{00000000-0008-0000-0E00-00001C020000}"/>
            </a:ext>
          </a:extLst>
        </xdr:cNvPr>
        <xdr:cNvSpPr/>
      </xdr:nvSpPr>
      <xdr:spPr>
        <a:xfrm>
          <a:off x="15430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97789</xdr:rowOff>
    </xdr:from>
    <xdr:to>
      <xdr:col>76</xdr:col>
      <xdr:colOff>165100</xdr:colOff>
      <xdr:row>82</xdr:row>
      <xdr:rowOff>27939</xdr:rowOff>
    </xdr:to>
    <xdr:sp macro="" textlink="">
      <xdr:nvSpPr>
        <xdr:cNvPr id="541" name="楕円 540">
          <a:extLst>
            <a:ext uri="{FF2B5EF4-FFF2-40B4-BE49-F238E27FC236}">
              <a16:creationId xmlns:a16="http://schemas.microsoft.com/office/drawing/2014/main" id="{00000000-0008-0000-0E00-00001D020000}"/>
            </a:ext>
          </a:extLst>
        </xdr:cNvPr>
        <xdr:cNvSpPr/>
      </xdr:nvSpPr>
      <xdr:spPr>
        <a:xfrm>
          <a:off x="14541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148589</xdr:rowOff>
    </xdr:from>
    <xdr:to>
      <xdr:col>81</xdr:col>
      <xdr:colOff>50800</xdr:colOff>
      <xdr:row>81</xdr:row>
      <xdr:rowOff>148589</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4592300" y="14036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156227</xdr:rowOff>
    </xdr:from>
    <xdr:ext cx="405111" cy="259045"/>
    <xdr:sp macro="" textlink="">
      <xdr:nvSpPr>
        <xdr:cNvPr id="543" name="n_1aveValue【児童館】&#10;有形固定資産減価償却率">
          <a:extLst>
            <a:ext uri="{FF2B5EF4-FFF2-40B4-BE49-F238E27FC236}">
              <a16:creationId xmlns:a16="http://schemas.microsoft.com/office/drawing/2014/main" id="{00000000-0008-0000-0E00-00001F020000}"/>
            </a:ext>
          </a:extLst>
        </xdr:cNvPr>
        <xdr:cNvSpPr txBox="1"/>
      </xdr:nvSpPr>
      <xdr:spPr>
        <a:xfrm>
          <a:off x="152660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156227</xdr:rowOff>
    </xdr:from>
    <xdr:ext cx="405111" cy="259045"/>
    <xdr:sp macro="" textlink="">
      <xdr:nvSpPr>
        <xdr:cNvPr id="544" name="n_2aveValue【児童館】&#10;有形固定資産減価償却率">
          <a:extLst>
            <a:ext uri="{FF2B5EF4-FFF2-40B4-BE49-F238E27FC236}">
              <a16:creationId xmlns:a16="http://schemas.microsoft.com/office/drawing/2014/main" id="{00000000-0008-0000-0E00-000020020000}"/>
            </a:ext>
          </a:extLst>
        </xdr:cNvPr>
        <xdr:cNvSpPr txBox="1"/>
      </xdr:nvSpPr>
      <xdr:spPr>
        <a:xfrm>
          <a:off x="14389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93997</xdr:rowOff>
    </xdr:from>
    <xdr:ext cx="405111" cy="259045"/>
    <xdr:sp macro="" textlink="">
      <xdr:nvSpPr>
        <xdr:cNvPr id="545" name="n_3aveValue【児童館】&#10;有形固定資産減価償却率">
          <a:extLst>
            <a:ext uri="{FF2B5EF4-FFF2-40B4-BE49-F238E27FC236}">
              <a16:creationId xmlns:a16="http://schemas.microsoft.com/office/drawing/2014/main" id="{00000000-0008-0000-0E00-000021020000}"/>
            </a:ext>
          </a:extLst>
        </xdr:cNvPr>
        <xdr:cNvSpPr txBox="1"/>
      </xdr:nvSpPr>
      <xdr:spPr>
        <a:xfrm>
          <a:off x="13500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44466</xdr:rowOff>
    </xdr:from>
    <xdr:ext cx="405111" cy="259045"/>
    <xdr:sp macro="" textlink="">
      <xdr:nvSpPr>
        <xdr:cNvPr id="546" name="n_1mainValue【児童館】&#10;有形固定資産減価償却率">
          <a:extLst>
            <a:ext uri="{FF2B5EF4-FFF2-40B4-BE49-F238E27FC236}">
              <a16:creationId xmlns:a16="http://schemas.microsoft.com/office/drawing/2014/main" id="{00000000-0008-0000-0E00-000022020000}"/>
            </a:ext>
          </a:extLst>
        </xdr:cNvPr>
        <xdr:cNvSpPr txBox="1"/>
      </xdr:nvSpPr>
      <xdr:spPr>
        <a:xfrm>
          <a:off x="152660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44466</xdr:rowOff>
    </xdr:from>
    <xdr:ext cx="405111" cy="259045"/>
    <xdr:sp macro="" textlink="">
      <xdr:nvSpPr>
        <xdr:cNvPr id="547" name="n_2mainValue【児童館】&#10;有形固定資産減価償却率">
          <a:extLst>
            <a:ext uri="{FF2B5EF4-FFF2-40B4-BE49-F238E27FC236}">
              <a16:creationId xmlns:a16="http://schemas.microsoft.com/office/drawing/2014/main" id="{00000000-0008-0000-0E00-000023020000}"/>
            </a:ext>
          </a:extLst>
        </xdr:cNvPr>
        <xdr:cNvSpPr txBox="1"/>
      </xdr:nvSpPr>
      <xdr:spPr>
        <a:xfrm>
          <a:off x="143897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0" name="【児童館】&#10;一人当たり面積グラフ枠">
          <a:extLst>
            <a:ext uri="{FF2B5EF4-FFF2-40B4-BE49-F238E27FC236}">
              <a16:creationId xmlns:a16="http://schemas.microsoft.com/office/drawing/2014/main" id="{00000000-0008-0000-0E00-00003A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127000</xdr:rowOff>
    </xdr:from>
    <xdr:to>
      <xdr:col>116</xdr:col>
      <xdr:colOff>62864</xdr:colOff>
      <xdr:row>86</xdr:row>
      <xdr:rowOff>88900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flipV="1">
          <a:off x="22160864" y="13500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572" name="【児童館】&#10;一人当たり面積最小値テキスト">
          <a:extLst>
            <a:ext uri="{FF2B5EF4-FFF2-40B4-BE49-F238E27FC236}">
              <a16:creationId xmlns:a16="http://schemas.microsoft.com/office/drawing/2014/main" id="{00000000-0008-0000-0E00-00003C020000}"/>
            </a:ext>
          </a:extLst>
        </xdr:cNvPr>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73677</xdr:rowOff>
    </xdr:from>
    <xdr:ext cx="469744" cy="259045"/>
    <xdr:sp macro="" textlink="">
      <xdr:nvSpPr>
        <xdr:cNvPr id="574" name="【児童館】&#10;一人当たり面積最大値テキスト">
          <a:extLst>
            <a:ext uri="{FF2B5EF4-FFF2-40B4-BE49-F238E27FC236}">
              <a16:creationId xmlns:a16="http://schemas.microsoft.com/office/drawing/2014/main" id="{00000000-0008-0000-0E00-00003E020000}"/>
            </a:ext>
          </a:extLst>
        </xdr:cNvPr>
        <xdr:cNvSpPr txBox="1"/>
      </xdr:nvSpPr>
      <xdr:spPr>
        <a:xfrm>
          <a:off x="22199600"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127000</xdr:rowOff>
    </xdr:from>
    <xdr:to>
      <xdr:col>116</xdr:col>
      <xdr:colOff>152400</xdr:colOff>
      <xdr:row>78</xdr:row>
      <xdr:rowOff>127000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22072600" y="1350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576" name="【児童館】&#10;一人当たり面積平均値テキスト">
          <a:extLst>
            <a:ext uri="{FF2B5EF4-FFF2-40B4-BE49-F238E27FC236}">
              <a16:creationId xmlns:a16="http://schemas.microsoft.com/office/drawing/2014/main" id="{00000000-0008-0000-0E00-000040020000}"/>
            </a:ext>
          </a:extLst>
        </xdr:cNvPr>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577" name="フローチャート: 判断 576">
          <a:extLst>
            <a:ext uri="{FF2B5EF4-FFF2-40B4-BE49-F238E27FC236}">
              <a16:creationId xmlns:a16="http://schemas.microsoft.com/office/drawing/2014/main" id="{00000000-0008-0000-0E00-000041020000}"/>
            </a:ext>
          </a:extLst>
        </xdr:cNvPr>
        <xdr:cNvSpPr/>
      </xdr:nvSpPr>
      <xdr:spPr>
        <a:xfrm>
          <a:off x="22110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578" name="フローチャート: 判断 577">
          <a:extLst>
            <a:ext uri="{FF2B5EF4-FFF2-40B4-BE49-F238E27FC236}">
              <a16:creationId xmlns:a16="http://schemas.microsoft.com/office/drawing/2014/main" id="{00000000-0008-0000-0E00-000042020000}"/>
            </a:ext>
          </a:extLst>
        </xdr:cNvPr>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579" name="フローチャート: 判断 578">
          <a:extLst>
            <a:ext uri="{FF2B5EF4-FFF2-40B4-BE49-F238E27FC236}">
              <a16:creationId xmlns:a16="http://schemas.microsoft.com/office/drawing/2014/main" id="{00000000-0008-0000-0E00-000043020000}"/>
            </a:ext>
          </a:extLst>
        </xdr:cNvPr>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19050</xdr:rowOff>
    </xdr:from>
    <xdr:to>
      <xdr:col>102</xdr:col>
      <xdr:colOff>165100</xdr:colOff>
      <xdr:row>83</xdr:row>
      <xdr:rowOff>120650</xdr:rowOff>
    </xdr:to>
    <xdr:sp macro="" textlink="">
      <xdr:nvSpPr>
        <xdr:cNvPr id="580" name="フローチャート: 判断 579">
          <a:extLst>
            <a:ext uri="{FF2B5EF4-FFF2-40B4-BE49-F238E27FC236}">
              <a16:creationId xmlns:a16="http://schemas.microsoft.com/office/drawing/2014/main" id="{00000000-0008-0000-0E00-000044020000}"/>
            </a:ext>
          </a:extLst>
        </xdr:cNvPr>
        <xdr:cNvSpPr/>
      </xdr:nvSpPr>
      <xdr:spPr>
        <a:xfrm>
          <a:off x="19494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146050</xdr:rowOff>
    </xdr:from>
    <xdr:to>
      <xdr:col>112</xdr:col>
      <xdr:colOff>38100</xdr:colOff>
      <xdr:row>82</xdr:row>
      <xdr:rowOff>76200</xdr:rowOff>
    </xdr:to>
    <xdr:sp macro="" textlink="">
      <xdr:nvSpPr>
        <xdr:cNvPr id="586" name="楕円 585">
          <a:extLst>
            <a:ext uri="{FF2B5EF4-FFF2-40B4-BE49-F238E27FC236}">
              <a16:creationId xmlns:a16="http://schemas.microsoft.com/office/drawing/2014/main" id="{00000000-0008-0000-0E00-00004A020000}"/>
            </a:ext>
          </a:extLst>
        </xdr:cNvPr>
        <xdr:cNvSpPr/>
      </xdr:nvSpPr>
      <xdr:spPr>
        <a:xfrm>
          <a:off x="21272500" y="1403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158750</xdr:rowOff>
    </xdr:from>
    <xdr:to>
      <xdr:col>107</xdr:col>
      <xdr:colOff>101600</xdr:colOff>
      <xdr:row>82</xdr:row>
      <xdr:rowOff>88900</xdr:rowOff>
    </xdr:to>
    <xdr:sp macro="" textlink="">
      <xdr:nvSpPr>
        <xdr:cNvPr id="587" name="楕円 586">
          <a:extLst>
            <a:ext uri="{FF2B5EF4-FFF2-40B4-BE49-F238E27FC236}">
              <a16:creationId xmlns:a16="http://schemas.microsoft.com/office/drawing/2014/main" id="{00000000-0008-0000-0E00-00004B020000}"/>
            </a:ext>
          </a:extLst>
        </xdr:cNvPr>
        <xdr:cNvSpPr/>
      </xdr:nvSpPr>
      <xdr:spPr>
        <a:xfrm>
          <a:off x="20383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25400</xdr:rowOff>
    </xdr:from>
    <xdr:to>
      <xdr:col>111</xdr:col>
      <xdr:colOff>177800</xdr:colOff>
      <xdr:row>82</xdr:row>
      <xdr:rowOff>38100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flipV="1">
          <a:off x="20434300" y="14084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86377</xdr:rowOff>
    </xdr:from>
    <xdr:ext cx="469744" cy="259045"/>
    <xdr:sp macro="" textlink="">
      <xdr:nvSpPr>
        <xdr:cNvPr id="589" name="n_1aveValue【児童館】&#10;一人当たり面積">
          <a:extLst>
            <a:ext uri="{FF2B5EF4-FFF2-40B4-BE49-F238E27FC236}">
              <a16:creationId xmlns:a16="http://schemas.microsoft.com/office/drawing/2014/main" id="{00000000-0008-0000-0E00-00004D020000}"/>
            </a:ext>
          </a:extLst>
        </xdr:cNvPr>
        <xdr:cNvSpPr txBox="1"/>
      </xdr:nvSpPr>
      <xdr:spPr>
        <a:xfrm>
          <a:off x="210757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86377</xdr:rowOff>
    </xdr:from>
    <xdr:ext cx="469744" cy="259045"/>
    <xdr:sp macro="" textlink="">
      <xdr:nvSpPr>
        <xdr:cNvPr id="590" name="n_2aveValue【児童館】&#10;一人当たり面積">
          <a:extLst>
            <a:ext uri="{FF2B5EF4-FFF2-40B4-BE49-F238E27FC236}">
              <a16:creationId xmlns:a16="http://schemas.microsoft.com/office/drawing/2014/main" id="{00000000-0008-0000-0E00-00004E020000}"/>
            </a:ext>
          </a:extLst>
        </xdr:cNvPr>
        <xdr:cNvSpPr txBox="1"/>
      </xdr:nvSpPr>
      <xdr:spPr>
        <a:xfrm>
          <a:off x="20199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137177</xdr:rowOff>
    </xdr:from>
    <xdr:ext cx="469744" cy="259045"/>
    <xdr:sp macro="" textlink="">
      <xdr:nvSpPr>
        <xdr:cNvPr id="591" name="n_3aveValue【児童館】&#10;一人当たり面積">
          <a:extLst>
            <a:ext uri="{FF2B5EF4-FFF2-40B4-BE49-F238E27FC236}">
              <a16:creationId xmlns:a16="http://schemas.microsoft.com/office/drawing/2014/main" id="{00000000-0008-0000-0E00-00004F020000}"/>
            </a:ext>
          </a:extLst>
        </xdr:cNvPr>
        <xdr:cNvSpPr txBox="1"/>
      </xdr:nvSpPr>
      <xdr:spPr>
        <a:xfrm>
          <a:off x="19310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92727</xdr:rowOff>
    </xdr:from>
    <xdr:ext cx="469744" cy="259045"/>
    <xdr:sp macro="" textlink="">
      <xdr:nvSpPr>
        <xdr:cNvPr id="592" name="n_1mainValue【児童館】&#10;一人当たり面積">
          <a:extLst>
            <a:ext uri="{FF2B5EF4-FFF2-40B4-BE49-F238E27FC236}">
              <a16:creationId xmlns:a16="http://schemas.microsoft.com/office/drawing/2014/main" id="{00000000-0008-0000-0E00-000050020000}"/>
            </a:ext>
          </a:extLst>
        </xdr:cNvPr>
        <xdr:cNvSpPr txBox="1"/>
      </xdr:nvSpPr>
      <xdr:spPr>
        <a:xfrm>
          <a:off x="21075727" y="1380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105427</xdr:rowOff>
    </xdr:from>
    <xdr:ext cx="469744" cy="259045"/>
    <xdr:sp macro="" textlink="">
      <xdr:nvSpPr>
        <xdr:cNvPr id="593" name="n_2mainValue【児童館】&#10;一人当たり面積">
          <a:extLst>
            <a:ext uri="{FF2B5EF4-FFF2-40B4-BE49-F238E27FC236}">
              <a16:creationId xmlns:a16="http://schemas.microsoft.com/office/drawing/2014/main" id="{00000000-0008-0000-0E00-000051020000}"/>
            </a:ext>
          </a:extLst>
        </xdr:cNvPr>
        <xdr:cNvSpPr txBox="1"/>
      </xdr:nvSpPr>
      <xdr:spPr>
        <a:xfrm>
          <a:off x="20199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4" name="正方形/長方形 593">
          <a:extLst>
            <a:ext uri="{FF2B5EF4-FFF2-40B4-BE49-F238E27FC236}">
              <a16:creationId xmlns:a16="http://schemas.microsoft.com/office/drawing/2014/main" id="{00000000-0008-0000-0E00-00005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5" name="正方形/長方形 594">
          <a:extLst>
            <a:ext uri="{FF2B5EF4-FFF2-40B4-BE49-F238E27FC236}">
              <a16:creationId xmlns:a16="http://schemas.microsoft.com/office/drawing/2014/main" id="{00000000-0008-0000-0E00-00005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6" name="正方形/長方形 595">
          <a:extLst>
            <a:ext uri="{FF2B5EF4-FFF2-40B4-BE49-F238E27FC236}">
              <a16:creationId xmlns:a16="http://schemas.microsoft.com/office/drawing/2014/main" id="{00000000-0008-0000-0E00-00005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7" name="正方形/長方形 596">
          <a:extLst>
            <a:ext uri="{FF2B5EF4-FFF2-40B4-BE49-F238E27FC236}">
              <a16:creationId xmlns:a16="http://schemas.microsoft.com/office/drawing/2014/main" id="{00000000-0008-0000-0E00-00005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8" name="正方形/長方形 597">
          <a:extLst>
            <a:ext uri="{FF2B5EF4-FFF2-40B4-BE49-F238E27FC236}">
              <a16:creationId xmlns:a16="http://schemas.microsoft.com/office/drawing/2014/main" id="{00000000-0008-0000-0E00-00005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9" name="正方形/長方形 598">
          <a:extLst>
            <a:ext uri="{FF2B5EF4-FFF2-40B4-BE49-F238E27FC236}">
              <a16:creationId xmlns:a16="http://schemas.microsoft.com/office/drawing/2014/main" id="{00000000-0008-0000-0E00-00005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0" name="正方形/長方形 599">
          <a:extLst>
            <a:ext uri="{FF2B5EF4-FFF2-40B4-BE49-F238E27FC236}">
              <a16:creationId xmlns:a16="http://schemas.microsoft.com/office/drawing/2014/main" id="{00000000-0008-0000-0E00-00005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1" name="正方形/長方形 600">
          <a:extLst>
            <a:ext uri="{FF2B5EF4-FFF2-40B4-BE49-F238E27FC236}">
              <a16:creationId xmlns:a16="http://schemas.microsoft.com/office/drawing/2014/main" id="{00000000-0008-0000-0E00-00005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5" name="【公民館】&#10;有形固定資産減価償却率グラフ枠">
          <a:extLst>
            <a:ext uri="{FF2B5EF4-FFF2-40B4-BE49-F238E27FC236}">
              <a16:creationId xmlns:a16="http://schemas.microsoft.com/office/drawing/2014/main" id="{00000000-0008-0000-0E00-00006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144780</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flipV="1">
          <a:off x="16318864" y="173126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617" name="【公民館】&#10;有形固定資産減価償却率最小値テキスト">
          <a:extLst>
            <a:ext uri="{FF2B5EF4-FFF2-40B4-BE49-F238E27FC236}">
              <a16:creationId xmlns:a16="http://schemas.microsoft.com/office/drawing/2014/main" id="{00000000-0008-0000-0E00-000069020000}"/>
            </a:ext>
          </a:extLst>
        </xdr:cNvPr>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619" name="【公民館】&#10;有形固定資産減価償却率最大値テキスト">
          <a:extLst>
            <a:ext uri="{FF2B5EF4-FFF2-40B4-BE49-F238E27FC236}">
              <a16:creationId xmlns:a16="http://schemas.microsoft.com/office/drawing/2014/main" id="{00000000-0008-0000-0E00-00006B020000}"/>
            </a:ext>
          </a:extLst>
        </xdr:cNvPr>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47262</xdr:rowOff>
    </xdr:from>
    <xdr:ext cx="405111" cy="259045"/>
    <xdr:sp macro="" textlink="">
      <xdr:nvSpPr>
        <xdr:cNvPr id="621" name="【公民館】&#10;有形固定資産減価償却率平均値テキスト">
          <a:extLst>
            <a:ext uri="{FF2B5EF4-FFF2-40B4-BE49-F238E27FC236}">
              <a16:creationId xmlns:a16="http://schemas.microsoft.com/office/drawing/2014/main" id="{00000000-0008-0000-0E00-00006D020000}"/>
            </a:ext>
          </a:extLst>
        </xdr:cNvPr>
        <xdr:cNvSpPr txBox="1"/>
      </xdr:nvSpPr>
      <xdr:spPr>
        <a:xfrm>
          <a:off x="16357600" y="1804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68835</xdr:rowOff>
    </xdr:from>
    <xdr:to>
      <xdr:col>85</xdr:col>
      <xdr:colOff>177800</xdr:colOff>
      <xdr:row>105</xdr:row>
      <xdr:rowOff>170435</xdr:rowOff>
    </xdr:to>
    <xdr:sp macro="" textlink="">
      <xdr:nvSpPr>
        <xdr:cNvPr id="622" name="フローチャート: 判断 621">
          <a:extLst>
            <a:ext uri="{FF2B5EF4-FFF2-40B4-BE49-F238E27FC236}">
              <a16:creationId xmlns:a16="http://schemas.microsoft.com/office/drawing/2014/main" id="{00000000-0008-0000-0E00-00006E020000}"/>
            </a:ext>
          </a:extLst>
        </xdr:cNvPr>
        <xdr:cNvSpPr/>
      </xdr:nvSpPr>
      <xdr:spPr>
        <a:xfrm>
          <a:off x="16268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66548</xdr:rowOff>
    </xdr:from>
    <xdr:to>
      <xdr:col>81</xdr:col>
      <xdr:colOff>101600</xdr:colOff>
      <xdr:row>105</xdr:row>
      <xdr:rowOff>168148</xdr:rowOff>
    </xdr:to>
    <xdr:sp macro="" textlink="">
      <xdr:nvSpPr>
        <xdr:cNvPr id="623" name="フローチャート: 判断 622">
          <a:extLst>
            <a:ext uri="{FF2B5EF4-FFF2-40B4-BE49-F238E27FC236}">
              <a16:creationId xmlns:a16="http://schemas.microsoft.com/office/drawing/2014/main" id="{00000000-0008-0000-0E00-00006F020000}"/>
            </a:ext>
          </a:extLst>
        </xdr:cNvPr>
        <xdr:cNvSpPr/>
      </xdr:nvSpPr>
      <xdr:spPr>
        <a:xfrm>
          <a:off x="15430500" y="1806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109982</xdr:rowOff>
    </xdr:from>
    <xdr:to>
      <xdr:col>76</xdr:col>
      <xdr:colOff>165100</xdr:colOff>
      <xdr:row>106</xdr:row>
      <xdr:rowOff>40132</xdr:rowOff>
    </xdr:to>
    <xdr:sp macro="" textlink="">
      <xdr:nvSpPr>
        <xdr:cNvPr id="624" name="フローチャート: 判断 623">
          <a:extLst>
            <a:ext uri="{FF2B5EF4-FFF2-40B4-BE49-F238E27FC236}">
              <a16:creationId xmlns:a16="http://schemas.microsoft.com/office/drawing/2014/main" id="{00000000-0008-0000-0E00-000070020000}"/>
            </a:ext>
          </a:extLst>
        </xdr:cNvPr>
        <xdr:cNvSpPr/>
      </xdr:nvSpPr>
      <xdr:spPr>
        <a:xfrm>
          <a:off x="14541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625" name="フローチャート: 判断 624">
          <a:extLst>
            <a:ext uri="{FF2B5EF4-FFF2-40B4-BE49-F238E27FC236}">
              <a16:creationId xmlns:a16="http://schemas.microsoft.com/office/drawing/2014/main" id="{00000000-0008-0000-0E00-000071020000}"/>
            </a:ext>
          </a:extLst>
        </xdr:cNvPr>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66548</xdr:rowOff>
    </xdr:from>
    <xdr:to>
      <xdr:col>81</xdr:col>
      <xdr:colOff>101600</xdr:colOff>
      <xdr:row>104</xdr:row>
      <xdr:rowOff>168148</xdr:rowOff>
    </xdr:to>
    <xdr:sp macro="" textlink="">
      <xdr:nvSpPr>
        <xdr:cNvPr id="631" name="楕円 630">
          <a:extLst>
            <a:ext uri="{FF2B5EF4-FFF2-40B4-BE49-F238E27FC236}">
              <a16:creationId xmlns:a16="http://schemas.microsoft.com/office/drawing/2014/main" id="{00000000-0008-0000-0E00-000077020000}"/>
            </a:ext>
          </a:extLst>
        </xdr:cNvPr>
        <xdr:cNvSpPr/>
      </xdr:nvSpPr>
      <xdr:spPr>
        <a:xfrm>
          <a:off x="154305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100837</xdr:rowOff>
    </xdr:from>
    <xdr:to>
      <xdr:col>76</xdr:col>
      <xdr:colOff>165100</xdr:colOff>
      <xdr:row>106</xdr:row>
      <xdr:rowOff>30987</xdr:rowOff>
    </xdr:to>
    <xdr:sp macro="" textlink="">
      <xdr:nvSpPr>
        <xdr:cNvPr id="632" name="楕円 631">
          <a:extLst>
            <a:ext uri="{FF2B5EF4-FFF2-40B4-BE49-F238E27FC236}">
              <a16:creationId xmlns:a16="http://schemas.microsoft.com/office/drawing/2014/main" id="{00000000-0008-0000-0E00-000078020000}"/>
            </a:ext>
          </a:extLst>
        </xdr:cNvPr>
        <xdr:cNvSpPr/>
      </xdr:nvSpPr>
      <xdr:spPr>
        <a:xfrm>
          <a:off x="145415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117348</xdr:rowOff>
    </xdr:from>
    <xdr:to>
      <xdr:col>81</xdr:col>
      <xdr:colOff>50800</xdr:colOff>
      <xdr:row>105</xdr:row>
      <xdr:rowOff>151637</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flipV="1">
          <a:off x="14592300" y="17948148"/>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159275</xdr:rowOff>
    </xdr:from>
    <xdr:ext cx="405111" cy="259045"/>
    <xdr:sp macro="" textlink="">
      <xdr:nvSpPr>
        <xdr:cNvPr id="634" name="n_1aveValue【公民館】&#10;有形固定資産減価償却率">
          <a:extLst>
            <a:ext uri="{FF2B5EF4-FFF2-40B4-BE49-F238E27FC236}">
              <a16:creationId xmlns:a16="http://schemas.microsoft.com/office/drawing/2014/main" id="{00000000-0008-0000-0E00-00007A020000}"/>
            </a:ext>
          </a:extLst>
        </xdr:cNvPr>
        <xdr:cNvSpPr txBox="1"/>
      </xdr:nvSpPr>
      <xdr:spPr>
        <a:xfrm>
          <a:off x="15266044" y="1816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31259</xdr:rowOff>
    </xdr:from>
    <xdr:ext cx="405111" cy="259045"/>
    <xdr:sp macro="" textlink="">
      <xdr:nvSpPr>
        <xdr:cNvPr id="635" name="n_2aveValue【公民館】&#10;有形固定資産減価償却率">
          <a:extLst>
            <a:ext uri="{FF2B5EF4-FFF2-40B4-BE49-F238E27FC236}">
              <a16:creationId xmlns:a16="http://schemas.microsoft.com/office/drawing/2014/main" id="{00000000-0008-0000-0E00-00007B020000}"/>
            </a:ext>
          </a:extLst>
        </xdr:cNvPr>
        <xdr:cNvSpPr txBox="1"/>
      </xdr:nvSpPr>
      <xdr:spPr>
        <a:xfrm>
          <a:off x="14389744" y="1820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636" name="n_3aveValue【公民館】&#10;有形固定資産減価償却率">
          <a:extLst>
            <a:ext uri="{FF2B5EF4-FFF2-40B4-BE49-F238E27FC236}">
              <a16:creationId xmlns:a16="http://schemas.microsoft.com/office/drawing/2014/main" id="{00000000-0008-0000-0E00-00007C020000}"/>
            </a:ext>
          </a:extLst>
        </xdr:cNvPr>
        <xdr:cNvSpPr txBox="1"/>
      </xdr:nvSpPr>
      <xdr:spPr>
        <a:xfrm>
          <a:off x="13500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13225</xdr:rowOff>
    </xdr:from>
    <xdr:ext cx="405111" cy="259045"/>
    <xdr:sp macro="" textlink="">
      <xdr:nvSpPr>
        <xdr:cNvPr id="637" name="n_1mainValue【公民館】&#10;有形固定資産減価償却率">
          <a:extLst>
            <a:ext uri="{FF2B5EF4-FFF2-40B4-BE49-F238E27FC236}">
              <a16:creationId xmlns:a16="http://schemas.microsoft.com/office/drawing/2014/main" id="{00000000-0008-0000-0E00-00007D020000}"/>
            </a:ext>
          </a:extLst>
        </xdr:cNvPr>
        <xdr:cNvSpPr txBox="1"/>
      </xdr:nvSpPr>
      <xdr:spPr>
        <a:xfrm>
          <a:off x="15266044" y="1767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47514</xdr:rowOff>
    </xdr:from>
    <xdr:ext cx="405111" cy="259045"/>
    <xdr:sp macro="" textlink="">
      <xdr:nvSpPr>
        <xdr:cNvPr id="638" name="n_2mainValue【公民館】&#10;有形固定資産減価償却率">
          <a:extLst>
            <a:ext uri="{FF2B5EF4-FFF2-40B4-BE49-F238E27FC236}">
              <a16:creationId xmlns:a16="http://schemas.microsoft.com/office/drawing/2014/main" id="{00000000-0008-0000-0E00-00007E020000}"/>
            </a:ext>
          </a:extLst>
        </xdr:cNvPr>
        <xdr:cNvSpPr txBox="1"/>
      </xdr:nvSpPr>
      <xdr:spPr>
        <a:xfrm>
          <a:off x="14389744" y="1787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3" name="【公民館】&#10;一人当たり面積グラフ枠">
          <a:extLst>
            <a:ext uri="{FF2B5EF4-FFF2-40B4-BE49-F238E27FC236}">
              <a16:creationId xmlns:a16="http://schemas.microsoft.com/office/drawing/2014/main" id="{00000000-0008-0000-0E00-000097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107224</xdr:rowOff>
    </xdr:from>
    <xdr:to>
      <xdr:col>116</xdr:col>
      <xdr:colOff>62864</xdr:colOff>
      <xdr:row>108</xdr:row>
      <xdr:rowOff>134982</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flipV="1">
          <a:off x="22160864" y="17080774"/>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665" name="【公民館】&#10;一人当たり面積最小値テキスト">
          <a:extLst>
            <a:ext uri="{FF2B5EF4-FFF2-40B4-BE49-F238E27FC236}">
              <a16:creationId xmlns:a16="http://schemas.microsoft.com/office/drawing/2014/main" id="{00000000-0008-0000-0E00-000099020000}"/>
            </a:ext>
          </a:extLst>
        </xdr:cNvPr>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53901</xdr:rowOff>
    </xdr:from>
    <xdr:ext cx="469744" cy="259045"/>
    <xdr:sp macro="" textlink="">
      <xdr:nvSpPr>
        <xdr:cNvPr id="667" name="【公民館】&#10;一人当たり面積最大値テキスト">
          <a:extLst>
            <a:ext uri="{FF2B5EF4-FFF2-40B4-BE49-F238E27FC236}">
              <a16:creationId xmlns:a16="http://schemas.microsoft.com/office/drawing/2014/main" id="{00000000-0008-0000-0E00-00009B020000}"/>
            </a:ext>
          </a:extLst>
        </xdr:cNvPr>
        <xdr:cNvSpPr txBox="1"/>
      </xdr:nvSpPr>
      <xdr:spPr>
        <a:xfrm>
          <a:off x="22199600" y="1685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107224</xdr:rowOff>
    </xdr:from>
    <xdr:to>
      <xdr:col>116</xdr:col>
      <xdr:colOff>152400</xdr:colOff>
      <xdr:row>99</xdr:row>
      <xdr:rowOff>107224</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22072600" y="1708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669" name="【公民館】&#10;一人当たり面積平均値テキスト">
          <a:extLst>
            <a:ext uri="{FF2B5EF4-FFF2-40B4-BE49-F238E27FC236}">
              <a16:creationId xmlns:a16="http://schemas.microsoft.com/office/drawing/2014/main" id="{00000000-0008-0000-0E00-00009D020000}"/>
            </a:ext>
          </a:extLst>
        </xdr:cNvPr>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670" name="フローチャート: 判断 669">
          <a:extLst>
            <a:ext uri="{FF2B5EF4-FFF2-40B4-BE49-F238E27FC236}">
              <a16:creationId xmlns:a16="http://schemas.microsoft.com/office/drawing/2014/main" id="{00000000-0008-0000-0E00-00009E020000}"/>
            </a:ext>
          </a:extLst>
        </xdr:cNvPr>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101</xdr:row>
      <xdr:rowOff>157662</xdr:rowOff>
    </xdr:from>
    <xdr:to>
      <xdr:col>112</xdr:col>
      <xdr:colOff>38100</xdr:colOff>
      <xdr:row>102</xdr:row>
      <xdr:rowOff>87812</xdr:rowOff>
    </xdr:to>
    <xdr:sp macro="" textlink="">
      <xdr:nvSpPr>
        <xdr:cNvPr id="671" name="フローチャート: 判断 670">
          <a:extLst>
            <a:ext uri="{FF2B5EF4-FFF2-40B4-BE49-F238E27FC236}">
              <a16:creationId xmlns:a16="http://schemas.microsoft.com/office/drawing/2014/main" id="{00000000-0008-0000-0E00-00009F020000}"/>
            </a:ext>
          </a:extLst>
        </xdr:cNvPr>
        <xdr:cNvSpPr/>
      </xdr:nvSpPr>
      <xdr:spPr>
        <a:xfrm>
          <a:off x="21272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672" name="フローチャート: 判断 671">
          <a:extLst>
            <a:ext uri="{FF2B5EF4-FFF2-40B4-BE49-F238E27FC236}">
              <a16:creationId xmlns:a16="http://schemas.microsoft.com/office/drawing/2014/main" id="{00000000-0008-0000-0E00-0000A0020000}"/>
            </a:ext>
          </a:extLst>
        </xdr:cNvPr>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673" name="フローチャート: 判断 672">
          <a:extLst>
            <a:ext uri="{FF2B5EF4-FFF2-40B4-BE49-F238E27FC236}">
              <a16:creationId xmlns:a16="http://schemas.microsoft.com/office/drawing/2014/main" id="{00000000-0008-0000-0E00-0000A1020000}"/>
            </a:ext>
          </a:extLst>
        </xdr:cNvPr>
        <xdr:cNvSpPr/>
      </xdr:nvSpPr>
      <xdr:spPr>
        <a:xfrm>
          <a:off x="19494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31931</xdr:rowOff>
    </xdr:from>
    <xdr:to>
      <xdr:col>112</xdr:col>
      <xdr:colOff>38100</xdr:colOff>
      <xdr:row>102</xdr:row>
      <xdr:rowOff>133531</xdr:rowOff>
    </xdr:to>
    <xdr:sp macro="" textlink="">
      <xdr:nvSpPr>
        <xdr:cNvPr id="679" name="楕円 678">
          <a:extLst>
            <a:ext uri="{FF2B5EF4-FFF2-40B4-BE49-F238E27FC236}">
              <a16:creationId xmlns:a16="http://schemas.microsoft.com/office/drawing/2014/main" id="{00000000-0008-0000-0E00-0000A7020000}"/>
            </a:ext>
          </a:extLst>
        </xdr:cNvPr>
        <xdr:cNvSpPr/>
      </xdr:nvSpPr>
      <xdr:spPr>
        <a:xfrm>
          <a:off x="21272500" y="1751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101</xdr:row>
      <xdr:rowOff>131536</xdr:rowOff>
    </xdr:from>
    <xdr:to>
      <xdr:col>107</xdr:col>
      <xdr:colOff>101600</xdr:colOff>
      <xdr:row>102</xdr:row>
      <xdr:rowOff>61686</xdr:rowOff>
    </xdr:to>
    <xdr:sp macro="" textlink="">
      <xdr:nvSpPr>
        <xdr:cNvPr id="680" name="楕円 679">
          <a:extLst>
            <a:ext uri="{FF2B5EF4-FFF2-40B4-BE49-F238E27FC236}">
              <a16:creationId xmlns:a16="http://schemas.microsoft.com/office/drawing/2014/main" id="{00000000-0008-0000-0E00-0000A8020000}"/>
            </a:ext>
          </a:extLst>
        </xdr:cNvPr>
        <xdr:cNvSpPr/>
      </xdr:nvSpPr>
      <xdr:spPr>
        <a:xfrm>
          <a:off x="20383500" y="1744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10886</xdr:rowOff>
    </xdr:from>
    <xdr:to>
      <xdr:col>111</xdr:col>
      <xdr:colOff>177800</xdr:colOff>
      <xdr:row>102</xdr:row>
      <xdr:rowOff>82731</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20434300" y="1749878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100</xdr:row>
      <xdr:rowOff>104339</xdr:rowOff>
    </xdr:from>
    <xdr:ext cx="469744" cy="259045"/>
    <xdr:sp macro="" textlink="">
      <xdr:nvSpPr>
        <xdr:cNvPr id="682" name="n_1aveValue【公民館】&#10;一人当たり面積">
          <a:extLst>
            <a:ext uri="{FF2B5EF4-FFF2-40B4-BE49-F238E27FC236}">
              <a16:creationId xmlns:a16="http://schemas.microsoft.com/office/drawing/2014/main" id="{00000000-0008-0000-0E00-0000AA020000}"/>
            </a:ext>
          </a:extLst>
        </xdr:cNvPr>
        <xdr:cNvSpPr txBox="1"/>
      </xdr:nvSpPr>
      <xdr:spPr>
        <a:xfrm>
          <a:off x="210757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145885</xdr:rowOff>
    </xdr:from>
    <xdr:ext cx="469744" cy="259045"/>
    <xdr:sp macro="" textlink="">
      <xdr:nvSpPr>
        <xdr:cNvPr id="683" name="n_2aveValue【公民館】&#10;一人当たり面積">
          <a:extLst>
            <a:ext uri="{FF2B5EF4-FFF2-40B4-BE49-F238E27FC236}">
              <a16:creationId xmlns:a16="http://schemas.microsoft.com/office/drawing/2014/main" id="{00000000-0008-0000-0E00-0000AB020000}"/>
            </a:ext>
          </a:extLst>
        </xdr:cNvPr>
        <xdr:cNvSpPr txBox="1"/>
      </xdr:nvSpPr>
      <xdr:spPr>
        <a:xfrm>
          <a:off x="20199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109238</xdr:rowOff>
    </xdr:from>
    <xdr:ext cx="469744" cy="259045"/>
    <xdr:sp macro="" textlink="">
      <xdr:nvSpPr>
        <xdr:cNvPr id="684" name="n_3aveValue【公民館】&#10;一人当たり面積">
          <a:extLst>
            <a:ext uri="{FF2B5EF4-FFF2-40B4-BE49-F238E27FC236}">
              <a16:creationId xmlns:a16="http://schemas.microsoft.com/office/drawing/2014/main" id="{00000000-0008-0000-0E00-0000AC020000}"/>
            </a:ext>
          </a:extLst>
        </xdr:cNvPr>
        <xdr:cNvSpPr txBox="1"/>
      </xdr:nvSpPr>
      <xdr:spPr>
        <a:xfrm>
          <a:off x="19310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124658</xdr:rowOff>
    </xdr:from>
    <xdr:ext cx="469744" cy="259045"/>
    <xdr:sp macro="" textlink="">
      <xdr:nvSpPr>
        <xdr:cNvPr id="685" name="n_1mainValue【公民館】&#10;一人当たり面積">
          <a:extLst>
            <a:ext uri="{FF2B5EF4-FFF2-40B4-BE49-F238E27FC236}">
              <a16:creationId xmlns:a16="http://schemas.microsoft.com/office/drawing/2014/main" id="{00000000-0008-0000-0E00-0000AD020000}"/>
            </a:ext>
          </a:extLst>
        </xdr:cNvPr>
        <xdr:cNvSpPr txBox="1"/>
      </xdr:nvSpPr>
      <xdr:spPr>
        <a:xfrm>
          <a:off x="21075727" y="1761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78213</xdr:rowOff>
    </xdr:from>
    <xdr:ext cx="469744" cy="259045"/>
    <xdr:sp macro="" textlink="">
      <xdr:nvSpPr>
        <xdr:cNvPr id="686" name="n_2mainValue【公民館】&#10;一人当たり面積">
          <a:extLst>
            <a:ext uri="{FF2B5EF4-FFF2-40B4-BE49-F238E27FC236}">
              <a16:creationId xmlns:a16="http://schemas.microsoft.com/office/drawing/2014/main" id="{00000000-0008-0000-0E00-0000AE020000}"/>
            </a:ext>
          </a:extLst>
        </xdr:cNvPr>
        <xdr:cNvSpPr txBox="1"/>
      </xdr:nvSpPr>
      <xdr:spPr>
        <a:xfrm>
          <a:off x="20199427" y="1722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類似団体と比較して老朽化が進んでいる施設は、橋りょう、公営住宅、学校施設、児童館、公民館である。</a:t>
          </a:r>
        </a:p>
        <a:p>
          <a:r>
            <a:rPr kumimoji="1" lang="ja-JP" altLang="en-US" sz="1300">
              <a:latin typeface="ＭＳ Ｐゴシック" panose="020B0600070205080204" pitchFamily="50" charset="-128"/>
              <a:ea typeface="ＭＳ Ｐゴシック" panose="020B0600070205080204" pitchFamily="50" charset="-128"/>
            </a:rPr>
            <a:t>特に、橋りょうについては、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年度数値で類似団体平均を</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ポイント上回っており、老朽化対策として計画的に長寿命化修繕を行っているところである。そのため、今後比率は減少する見込みである。</a:t>
          </a:r>
        </a:p>
        <a:p>
          <a:r>
            <a:rPr kumimoji="1" lang="ja-JP" altLang="en-US" sz="1300">
              <a:latin typeface="ＭＳ Ｐゴシック" panose="020B0600070205080204" pitchFamily="50" charset="-128"/>
              <a:ea typeface="ＭＳ Ｐゴシック" panose="020B0600070205080204" pitchFamily="50" charset="-128"/>
            </a:rPr>
            <a:t>また、公営住宅については、町営一本杉住宅、町営前田住宅が築年数</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年を超え、</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年度数値で比率が</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％と老朽化が進んでいる。将来的な入居需要も見極めながら、計画更新を行い施設の維持管理コストの最適化を図る。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宮城県加美町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23,377
23,206
460.67
13,697,267
13,144,031
536,231
8,808,625
13,753,505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59872</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859780"/>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26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54446</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39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79284</xdr:rowOff>
    </xdr:from>
    <xdr:to>
      <xdr:col>20</xdr:col>
      <xdr:colOff>38100</xdr:colOff>
      <xdr:row>38</xdr:row>
      <xdr:rowOff>9434</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25961</xdr:rowOff>
    </xdr:from>
    <xdr:ext cx="405111" cy="259045"/>
    <xdr:sp macro="" textlink="">
      <xdr:nvSpPr>
        <xdr:cNvPr id="65" name="n_1aveValue【図書館】&#10;有形固定資産減価償却率">
          <a:extLst>
            <a:ext uri="{FF2B5EF4-FFF2-40B4-BE49-F238E27FC236}">
              <a16:creationId xmlns:a16="http://schemas.microsoft.com/office/drawing/2014/main" id="{00000000-0008-0000-0F00-000041000000}"/>
            </a:ext>
          </a:extLst>
        </xdr:cNvPr>
        <xdr:cNvSpPr txBox="1"/>
      </xdr:nvSpPr>
      <xdr:spPr>
        <a:xfrm>
          <a:off x="35820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100511</xdr:rowOff>
    </xdr:from>
    <xdr:to>
      <xdr:col>15</xdr:col>
      <xdr:colOff>101600</xdr:colOff>
      <xdr:row>38</xdr:row>
      <xdr:rowOff>30662</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47188</xdr:rowOff>
    </xdr:from>
    <xdr:ext cx="405111" cy="259045"/>
    <xdr:sp macro="" textlink="">
      <xdr:nvSpPr>
        <xdr:cNvPr id="67" name="n_2aveValue【図書館】&#10;有形固定資産減価償却率">
          <a:extLst>
            <a:ext uri="{FF2B5EF4-FFF2-40B4-BE49-F238E27FC236}">
              <a16:creationId xmlns:a16="http://schemas.microsoft.com/office/drawing/2014/main" id="{00000000-0008-0000-0F00-000043000000}"/>
            </a:ext>
          </a:extLst>
        </xdr:cNvPr>
        <xdr:cNvSpPr txBox="1"/>
      </xdr:nvSpPr>
      <xdr:spPr>
        <a:xfrm>
          <a:off x="2705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15603</xdr:rowOff>
    </xdr:from>
    <xdr:to>
      <xdr:col>10</xdr:col>
      <xdr:colOff>165100</xdr:colOff>
      <xdr:row>38</xdr:row>
      <xdr:rowOff>117203</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968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36</xdr:row>
      <xdr:rowOff>133730</xdr:rowOff>
    </xdr:from>
    <xdr:ext cx="405111" cy="259045"/>
    <xdr:sp macro="" textlink="">
      <xdr:nvSpPr>
        <xdr:cNvPr id="69" name="n_3aveValue【図書館】&#10;有形固定資産減価償却率">
          <a:extLst>
            <a:ext uri="{FF2B5EF4-FFF2-40B4-BE49-F238E27FC236}">
              <a16:creationId xmlns:a16="http://schemas.microsoft.com/office/drawing/2014/main" id="{00000000-0008-0000-0F00-000045000000}"/>
            </a:ext>
          </a:extLst>
        </xdr:cNvPr>
        <xdr:cNvSpPr txBox="1"/>
      </xdr:nvSpPr>
      <xdr:spPr>
        <a:xfrm>
          <a:off x="1816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00000000-0008-0000-0F00-00004A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97246</xdr:rowOff>
    </xdr:from>
    <xdr:to>
      <xdr:col>20</xdr:col>
      <xdr:colOff>38100</xdr:colOff>
      <xdr:row>39</xdr:row>
      <xdr:rowOff>27396</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746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97246</xdr:rowOff>
    </xdr:from>
    <xdr:to>
      <xdr:col>15</xdr:col>
      <xdr:colOff>101600</xdr:colOff>
      <xdr:row>39</xdr:row>
      <xdr:rowOff>27396</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148046</xdr:rowOff>
    </xdr:from>
    <xdr:to>
      <xdr:col>19</xdr:col>
      <xdr:colOff>177800</xdr:colOff>
      <xdr:row>38</xdr:row>
      <xdr:rowOff>148046</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2908300" y="66631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18523</xdr:rowOff>
    </xdr:from>
    <xdr:ext cx="405111" cy="259045"/>
    <xdr:sp macro="" textlink="">
      <xdr:nvSpPr>
        <xdr:cNvPr id="78" name="n_1mainValue【図書館】&#10;有形固定資産減価償却率">
          <a:extLst>
            <a:ext uri="{FF2B5EF4-FFF2-40B4-BE49-F238E27FC236}">
              <a16:creationId xmlns:a16="http://schemas.microsoft.com/office/drawing/2014/main" id="{00000000-0008-0000-0F00-00004E000000}"/>
            </a:ext>
          </a:extLst>
        </xdr:cNvPr>
        <xdr:cNvSpPr txBox="1"/>
      </xdr:nvSpPr>
      <xdr:spPr>
        <a:xfrm>
          <a:off x="35820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18523</xdr:rowOff>
    </xdr:from>
    <xdr:ext cx="405111" cy="259045"/>
    <xdr:sp macro="" textlink="">
      <xdr:nvSpPr>
        <xdr:cNvPr id="79" name="n_2mainValue【図書館】&#10;有形固定資産減価償却率">
          <a:extLst>
            <a:ext uri="{FF2B5EF4-FFF2-40B4-BE49-F238E27FC236}">
              <a16:creationId xmlns:a16="http://schemas.microsoft.com/office/drawing/2014/main" id="{00000000-0008-0000-0F00-00004F000000}"/>
            </a:ext>
          </a:extLst>
        </xdr:cNvPr>
        <xdr:cNvSpPr txBox="1"/>
      </xdr:nvSpPr>
      <xdr:spPr>
        <a:xfrm>
          <a:off x="27057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00000000-0008-0000-0F00-000050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00000000-0008-0000-0F00-000051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00000000-0008-0000-0F00-000052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00000000-0008-0000-0F00-000059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00000000-0008-0000-0F00-00005A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00000000-0008-0000-0F00-00005B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a:extLst>
            <a:ext uri="{FF2B5EF4-FFF2-40B4-BE49-F238E27FC236}">
              <a16:creationId xmlns:a16="http://schemas.microsoft.com/office/drawing/2014/main" id="{00000000-0008-0000-0F00-00005D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5" name="テキスト ボックス 94">
          <a:extLst>
            <a:ext uri="{FF2B5EF4-FFF2-40B4-BE49-F238E27FC236}">
              <a16:creationId xmlns:a16="http://schemas.microsoft.com/office/drawing/2014/main" id="{00000000-0008-0000-0F00-00005F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a:extLst>
            <a:ext uri="{FF2B5EF4-FFF2-40B4-BE49-F238E27FC236}">
              <a16:creationId xmlns:a16="http://schemas.microsoft.com/office/drawing/2014/main" id="{00000000-0008-0000-0F00-000066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04" name="【図書館】&#10;一人当たり面積最小値テキスト">
          <a:extLst>
            <a:ext uri="{FF2B5EF4-FFF2-40B4-BE49-F238E27FC236}">
              <a16:creationId xmlns:a16="http://schemas.microsoft.com/office/drawing/2014/main" id="{00000000-0008-0000-0F00-000068000000}"/>
            </a:ext>
          </a:extLst>
        </xdr:cNvPr>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06" name="【図書館】&#10;一人当たり面積最大値テキスト">
          <a:extLst>
            <a:ext uri="{FF2B5EF4-FFF2-40B4-BE49-F238E27FC236}">
              <a16:creationId xmlns:a16="http://schemas.microsoft.com/office/drawing/2014/main" id="{00000000-0008-0000-0F00-00006A000000}"/>
            </a:ext>
          </a:extLst>
        </xdr:cNvPr>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08" name="【図書館】&#10;一人当たり面積平均値テキスト">
          <a:extLst>
            <a:ext uri="{FF2B5EF4-FFF2-40B4-BE49-F238E27FC236}">
              <a16:creationId xmlns:a16="http://schemas.microsoft.com/office/drawing/2014/main" id="{00000000-0008-0000-0F00-00006C000000}"/>
            </a:ext>
          </a:extLst>
        </xdr:cNvPr>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9" name="フローチャート: 判断 108">
          <a:extLst>
            <a:ext uri="{FF2B5EF4-FFF2-40B4-BE49-F238E27FC236}">
              <a16:creationId xmlns:a16="http://schemas.microsoft.com/office/drawing/2014/main" id="{00000000-0008-0000-0F00-00006D000000}"/>
            </a:ext>
          </a:extLst>
        </xdr:cNvPr>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10" name="フローチャート: 判断 109">
          <a:extLst>
            <a:ext uri="{FF2B5EF4-FFF2-40B4-BE49-F238E27FC236}">
              <a16:creationId xmlns:a16="http://schemas.microsoft.com/office/drawing/2014/main" id="{00000000-0008-0000-0F00-00006E000000}"/>
            </a:ext>
          </a:extLst>
        </xdr:cNvPr>
        <xdr:cNvSpPr/>
      </xdr:nvSpPr>
      <xdr:spPr>
        <a:xfrm>
          <a:off x="9588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83837</xdr:rowOff>
    </xdr:from>
    <xdr:ext cx="469744" cy="259045"/>
    <xdr:sp macro="" textlink="">
      <xdr:nvSpPr>
        <xdr:cNvPr id="111" name="n_1aveValue【図書館】&#10;一人当たり面積">
          <a:extLst>
            <a:ext uri="{FF2B5EF4-FFF2-40B4-BE49-F238E27FC236}">
              <a16:creationId xmlns:a16="http://schemas.microsoft.com/office/drawing/2014/main" id="{00000000-0008-0000-0F00-00006F000000}"/>
            </a:ext>
          </a:extLst>
        </xdr:cNvPr>
        <xdr:cNvSpPr txBox="1"/>
      </xdr:nvSpPr>
      <xdr:spPr>
        <a:xfrm>
          <a:off x="9391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29210</xdr:rowOff>
    </xdr:from>
    <xdr:to>
      <xdr:col>46</xdr:col>
      <xdr:colOff>38100</xdr:colOff>
      <xdr:row>39</xdr:row>
      <xdr:rowOff>130810</xdr:rowOff>
    </xdr:to>
    <xdr:sp macro="" textlink="">
      <xdr:nvSpPr>
        <xdr:cNvPr id="112" name="フローチャート: 判断 111">
          <a:extLst>
            <a:ext uri="{FF2B5EF4-FFF2-40B4-BE49-F238E27FC236}">
              <a16:creationId xmlns:a16="http://schemas.microsoft.com/office/drawing/2014/main" id="{00000000-0008-0000-0F00-000070000000}"/>
            </a:ext>
          </a:extLst>
        </xdr:cNvPr>
        <xdr:cNvSpPr/>
      </xdr:nvSpPr>
      <xdr:spPr>
        <a:xfrm>
          <a:off x="8699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121937</xdr:rowOff>
    </xdr:from>
    <xdr:ext cx="469744" cy="259045"/>
    <xdr:sp macro="" textlink="">
      <xdr:nvSpPr>
        <xdr:cNvPr id="113" name="n_2aveValue【図書館】&#10;一人当たり面積">
          <a:extLst>
            <a:ext uri="{FF2B5EF4-FFF2-40B4-BE49-F238E27FC236}">
              <a16:creationId xmlns:a16="http://schemas.microsoft.com/office/drawing/2014/main" id="{00000000-0008-0000-0F00-000071000000}"/>
            </a:ext>
          </a:extLst>
        </xdr:cNvPr>
        <xdr:cNvSpPr txBox="1"/>
      </xdr:nvSpPr>
      <xdr:spPr>
        <a:xfrm>
          <a:off x="8515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36830</xdr:rowOff>
    </xdr:from>
    <xdr:to>
      <xdr:col>41</xdr:col>
      <xdr:colOff>101600</xdr:colOff>
      <xdr:row>39</xdr:row>
      <xdr:rowOff>138430</xdr:rowOff>
    </xdr:to>
    <xdr:sp macro="" textlink="">
      <xdr:nvSpPr>
        <xdr:cNvPr id="114" name="フローチャート: 判断 113">
          <a:extLst>
            <a:ext uri="{FF2B5EF4-FFF2-40B4-BE49-F238E27FC236}">
              <a16:creationId xmlns:a16="http://schemas.microsoft.com/office/drawing/2014/main" id="{00000000-0008-0000-0F00-000072000000}"/>
            </a:ext>
          </a:extLst>
        </xdr:cNvPr>
        <xdr:cNvSpPr/>
      </xdr:nvSpPr>
      <xdr:spPr>
        <a:xfrm>
          <a:off x="781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154957</xdr:rowOff>
    </xdr:from>
    <xdr:ext cx="469744" cy="259045"/>
    <xdr:sp macro="" textlink="">
      <xdr:nvSpPr>
        <xdr:cNvPr id="115" name="n_3aveValue【図書館】&#10;一人当たり面積">
          <a:extLst>
            <a:ext uri="{FF2B5EF4-FFF2-40B4-BE49-F238E27FC236}">
              <a16:creationId xmlns:a16="http://schemas.microsoft.com/office/drawing/2014/main" id="{00000000-0008-0000-0F00-000073000000}"/>
            </a:ext>
          </a:extLst>
        </xdr:cNvPr>
        <xdr:cNvSpPr txBox="1"/>
      </xdr:nvSpPr>
      <xdr:spPr>
        <a:xfrm>
          <a:off x="7626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101600</xdr:rowOff>
    </xdr:from>
    <xdr:to>
      <xdr:col>50</xdr:col>
      <xdr:colOff>165100</xdr:colOff>
      <xdr:row>35</xdr:row>
      <xdr:rowOff>31750</xdr:rowOff>
    </xdr:to>
    <xdr:sp macro="" textlink="">
      <xdr:nvSpPr>
        <xdr:cNvPr id="121" name="楕円 120">
          <a:extLst>
            <a:ext uri="{FF2B5EF4-FFF2-40B4-BE49-F238E27FC236}">
              <a16:creationId xmlns:a16="http://schemas.microsoft.com/office/drawing/2014/main" id="{00000000-0008-0000-0F00-000079000000}"/>
            </a:ext>
          </a:extLst>
        </xdr:cNvPr>
        <xdr:cNvSpPr/>
      </xdr:nvSpPr>
      <xdr:spPr>
        <a:xfrm>
          <a:off x="95885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34</xdr:row>
      <xdr:rowOff>124460</xdr:rowOff>
    </xdr:from>
    <xdr:to>
      <xdr:col>46</xdr:col>
      <xdr:colOff>38100</xdr:colOff>
      <xdr:row>35</xdr:row>
      <xdr:rowOff>54610</xdr:rowOff>
    </xdr:to>
    <xdr:sp macro="" textlink="">
      <xdr:nvSpPr>
        <xdr:cNvPr id="122" name="楕円 121">
          <a:extLst>
            <a:ext uri="{FF2B5EF4-FFF2-40B4-BE49-F238E27FC236}">
              <a16:creationId xmlns:a16="http://schemas.microsoft.com/office/drawing/2014/main" id="{00000000-0008-0000-0F00-00007A000000}"/>
            </a:ext>
          </a:extLst>
        </xdr:cNvPr>
        <xdr:cNvSpPr/>
      </xdr:nvSpPr>
      <xdr:spPr>
        <a:xfrm>
          <a:off x="86995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152400</xdr:rowOff>
    </xdr:from>
    <xdr:to>
      <xdr:col>50</xdr:col>
      <xdr:colOff>114300</xdr:colOff>
      <xdr:row>35</xdr:row>
      <xdr:rowOff>3810</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flipV="1">
          <a:off x="8750300" y="5981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33</xdr:row>
      <xdr:rowOff>48277</xdr:rowOff>
    </xdr:from>
    <xdr:ext cx="469744" cy="259045"/>
    <xdr:sp macro="" textlink="">
      <xdr:nvSpPr>
        <xdr:cNvPr id="124" name="n_1mainValue【図書館】&#10;一人当たり面積">
          <a:extLst>
            <a:ext uri="{FF2B5EF4-FFF2-40B4-BE49-F238E27FC236}">
              <a16:creationId xmlns:a16="http://schemas.microsoft.com/office/drawing/2014/main" id="{00000000-0008-0000-0F00-00007C000000}"/>
            </a:ext>
          </a:extLst>
        </xdr:cNvPr>
        <xdr:cNvSpPr txBox="1"/>
      </xdr:nvSpPr>
      <xdr:spPr>
        <a:xfrm>
          <a:off x="9391727" y="57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71137</xdr:rowOff>
    </xdr:from>
    <xdr:ext cx="469744" cy="259045"/>
    <xdr:sp macro="" textlink="">
      <xdr:nvSpPr>
        <xdr:cNvPr id="125" name="n_2mainValue【図書館】&#10;一人当たり面積">
          <a:extLst>
            <a:ext uri="{FF2B5EF4-FFF2-40B4-BE49-F238E27FC236}">
              <a16:creationId xmlns:a16="http://schemas.microsoft.com/office/drawing/2014/main" id="{00000000-0008-0000-0F00-00007D000000}"/>
            </a:ext>
          </a:extLst>
        </xdr:cNvPr>
        <xdr:cNvSpPr txBox="1"/>
      </xdr:nvSpPr>
      <xdr:spPr>
        <a:xfrm>
          <a:off x="8515427" y="572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a:extLst>
            <a:ext uri="{FF2B5EF4-FFF2-40B4-BE49-F238E27FC236}">
              <a16:creationId xmlns:a16="http://schemas.microsoft.com/office/drawing/2014/main" id="{00000000-0008-0000-0F00-00007E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a:extLst>
            <a:ext uri="{FF2B5EF4-FFF2-40B4-BE49-F238E27FC236}">
              <a16:creationId xmlns:a16="http://schemas.microsoft.com/office/drawing/2014/main" id="{00000000-0008-0000-0F00-00007F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a:extLst>
            <a:ext uri="{FF2B5EF4-FFF2-40B4-BE49-F238E27FC236}">
              <a16:creationId xmlns:a16="http://schemas.microsoft.com/office/drawing/2014/main" id="{00000000-0008-0000-0F00-000080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a:extLst>
            <a:ext uri="{FF2B5EF4-FFF2-40B4-BE49-F238E27FC236}">
              <a16:creationId xmlns:a16="http://schemas.microsoft.com/office/drawing/2014/main" id="{00000000-0008-0000-0F00-000081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a:extLst>
            <a:ext uri="{FF2B5EF4-FFF2-40B4-BE49-F238E27FC236}">
              <a16:creationId xmlns:a16="http://schemas.microsoft.com/office/drawing/2014/main" id="{00000000-0008-0000-0F00-000082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a:extLst>
            <a:ext uri="{FF2B5EF4-FFF2-40B4-BE49-F238E27FC236}">
              <a16:creationId xmlns:a16="http://schemas.microsoft.com/office/drawing/2014/main" id="{00000000-0008-0000-0F00-000083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a:extLst>
            <a:ext uri="{FF2B5EF4-FFF2-40B4-BE49-F238E27FC236}">
              <a16:creationId xmlns:a16="http://schemas.microsoft.com/office/drawing/2014/main" id="{00000000-0008-0000-0F00-000084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a:extLst>
            <a:ext uri="{FF2B5EF4-FFF2-40B4-BE49-F238E27FC236}">
              <a16:creationId xmlns:a16="http://schemas.microsoft.com/office/drawing/2014/main" id="{00000000-0008-0000-0F00-000085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a:extLst>
            <a:ext uri="{FF2B5EF4-FFF2-40B4-BE49-F238E27FC236}">
              <a16:creationId xmlns:a16="http://schemas.microsoft.com/office/drawing/2014/main" id="{00000000-0008-0000-0F00-000086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a:extLst>
            <a:ext uri="{FF2B5EF4-FFF2-40B4-BE49-F238E27FC236}">
              <a16:creationId xmlns:a16="http://schemas.microsoft.com/office/drawing/2014/main" id="{00000000-0008-0000-0F00-000088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a:extLst>
            <a:ext uri="{FF2B5EF4-FFF2-40B4-BE49-F238E27FC236}">
              <a16:creationId xmlns:a16="http://schemas.microsoft.com/office/drawing/2014/main" id="{00000000-0008-0000-0F00-00008A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a:extLst>
            <a:ext uri="{FF2B5EF4-FFF2-40B4-BE49-F238E27FC236}">
              <a16:creationId xmlns:a16="http://schemas.microsoft.com/office/drawing/2014/main" id="{00000000-0008-0000-0F00-00008D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a:extLst>
            <a:ext uri="{FF2B5EF4-FFF2-40B4-BE49-F238E27FC236}">
              <a16:creationId xmlns:a16="http://schemas.microsoft.com/office/drawing/2014/main" id="{00000000-0008-0000-0F00-00008F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a:extLst>
            <a:ext uri="{FF2B5EF4-FFF2-40B4-BE49-F238E27FC236}">
              <a16:creationId xmlns:a16="http://schemas.microsoft.com/office/drawing/2014/main" id="{00000000-0008-0000-0F00-000091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a:extLst>
            <a:ext uri="{FF2B5EF4-FFF2-40B4-BE49-F238E27FC236}">
              <a16:creationId xmlns:a16="http://schemas.microsoft.com/office/drawing/2014/main" id="{00000000-0008-0000-0F00-000095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63</xdr:row>
      <xdr:rowOff>150495</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flipV="1">
          <a:off x="4634865" y="959358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51" name="【体育館・プール】&#10;有形固定資産減価償却率最小値テキスト">
          <a:extLst>
            <a:ext uri="{FF2B5EF4-FFF2-40B4-BE49-F238E27FC236}">
              <a16:creationId xmlns:a16="http://schemas.microsoft.com/office/drawing/2014/main" id="{00000000-0008-0000-0F00-000097000000}"/>
            </a:ext>
          </a:extLst>
        </xdr:cNvPr>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53" name="【体育館・プール】&#10;有形固定資産減価償却率最大値テキスト">
          <a:extLst>
            <a:ext uri="{FF2B5EF4-FFF2-40B4-BE49-F238E27FC236}">
              <a16:creationId xmlns:a16="http://schemas.microsoft.com/office/drawing/2014/main" id="{00000000-0008-0000-0F00-000099000000}"/>
            </a:ext>
          </a:extLst>
        </xdr:cNvPr>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28592</xdr:rowOff>
    </xdr:from>
    <xdr:ext cx="405111" cy="259045"/>
    <xdr:sp macro="" textlink="">
      <xdr:nvSpPr>
        <xdr:cNvPr id="155" name="【体育館・プール】&#10;有形固定資産減価償却率平均値テキスト">
          <a:extLst>
            <a:ext uri="{FF2B5EF4-FFF2-40B4-BE49-F238E27FC236}">
              <a16:creationId xmlns:a16="http://schemas.microsoft.com/office/drawing/2014/main" id="{00000000-0008-0000-0F00-00009B000000}"/>
            </a:ext>
          </a:extLst>
        </xdr:cNvPr>
        <xdr:cNvSpPr txBox="1"/>
      </xdr:nvSpPr>
      <xdr:spPr>
        <a:xfrm>
          <a:off x="4673600" y="10144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50165</xdr:rowOff>
    </xdr:from>
    <xdr:to>
      <xdr:col>24</xdr:col>
      <xdr:colOff>114300</xdr:colOff>
      <xdr:row>59</xdr:row>
      <xdr:rowOff>151765</xdr:rowOff>
    </xdr:to>
    <xdr:sp macro="" textlink="">
      <xdr:nvSpPr>
        <xdr:cNvPr id="156" name="フローチャート: 判断 155">
          <a:extLst>
            <a:ext uri="{FF2B5EF4-FFF2-40B4-BE49-F238E27FC236}">
              <a16:creationId xmlns:a16="http://schemas.microsoft.com/office/drawing/2014/main" id="{00000000-0008-0000-0F00-00009C000000}"/>
            </a:ext>
          </a:extLst>
        </xdr:cNvPr>
        <xdr:cNvSpPr/>
      </xdr:nvSpPr>
      <xdr:spPr>
        <a:xfrm>
          <a:off x="45847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57" name="フローチャート: 判断 156">
          <a:extLst>
            <a:ext uri="{FF2B5EF4-FFF2-40B4-BE49-F238E27FC236}">
              <a16:creationId xmlns:a16="http://schemas.microsoft.com/office/drawing/2014/main" id="{00000000-0008-0000-0F00-00009D000000}"/>
            </a:ext>
          </a:extLst>
        </xdr:cNvPr>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21607</xdr:rowOff>
    </xdr:from>
    <xdr:ext cx="405111" cy="259045"/>
    <xdr:sp macro="" textlink="">
      <xdr:nvSpPr>
        <xdr:cNvPr id="158" name="n_1aveValue【体育館・プール】&#10;有形固定資産減価償却率">
          <a:extLst>
            <a:ext uri="{FF2B5EF4-FFF2-40B4-BE49-F238E27FC236}">
              <a16:creationId xmlns:a16="http://schemas.microsoft.com/office/drawing/2014/main" id="{00000000-0008-0000-0F00-00009E000000}"/>
            </a:ext>
          </a:extLst>
        </xdr:cNvPr>
        <xdr:cNvSpPr txBox="1"/>
      </xdr:nvSpPr>
      <xdr:spPr>
        <a:xfrm>
          <a:off x="3582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82550</xdr:rowOff>
    </xdr:from>
    <xdr:to>
      <xdr:col>15</xdr:col>
      <xdr:colOff>101600</xdr:colOff>
      <xdr:row>60</xdr:row>
      <xdr:rowOff>12700</xdr:rowOff>
    </xdr:to>
    <xdr:sp macro="" textlink="">
      <xdr:nvSpPr>
        <xdr:cNvPr id="159" name="フローチャート: 判断 158">
          <a:extLst>
            <a:ext uri="{FF2B5EF4-FFF2-40B4-BE49-F238E27FC236}">
              <a16:creationId xmlns:a16="http://schemas.microsoft.com/office/drawing/2014/main" id="{00000000-0008-0000-0F00-00009F000000}"/>
            </a:ext>
          </a:extLst>
        </xdr:cNvPr>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29227</xdr:rowOff>
    </xdr:from>
    <xdr:ext cx="405111" cy="259045"/>
    <xdr:sp macro="" textlink="">
      <xdr:nvSpPr>
        <xdr:cNvPr id="160" name="n_2aveValue【体育館・プール】&#10;有形固定資産減価償却率">
          <a:extLst>
            <a:ext uri="{FF2B5EF4-FFF2-40B4-BE49-F238E27FC236}">
              <a16:creationId xmlns:a16="http://schemas.microsoft.com/office/drawing/2014/main" id="{00000000-0008-0000-0F00-0000A0000000}"/>
            </a:ext>
          </a:extLst>
        </xdr:cNvPr>
        <xdr:cNvSpPr txBox="1"/>
      </xdr:nvSpPr>
      <xdr:spPr>
        <a:xfrm>
          <a:off x="2705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128270</xdr:rowOff>
    </xdr:from>
    <xdr:to>
      <xdr:col>10</xdr:col>
      <xdr:colOff>165100</xdr:colOff>
      <xdr:row>60</xdr:row>
      <xdr:rowOff>58420</xdr:rowOff>
    </xdr:to>
    <xdr:sp macro="" textlink="">
      <xdr:nvSpPr>
        <xdr:cNvPr id="161" name="フローチャート: 判断 160">
          <a:extLst>
            <a:ext uri="{FF2B5EF4-FFF2-40B4-BE49-F238E27FC236}">
              <a16:creationId xmlns:a16="http://schemas.microsoft.com/office/drawing/2014/main" id="{00000000-0008-0000-0F00-0000A1000000}"/>
            </a:ext>
          </a:extLst>
        </xdr:cNvPr>
        <xdr:cNvSpPr/>
      </xdr:nvSpPr>
      <xdr:spPr>
        <a:xfrm>
          <a:off x="1968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74947</xdr:rowOff>
    </xdr:from>
    <xdr:ext cx="405111" cy="259045"/>
    <xdr:sp macro="" textlink="">
      <xdr:nvSpPr>
        <xdr:cNvPr id="162" name="n_3aveValue【体育館・プール】&#10;有形固定資産減価償却率">
          <a:extLst>
            <a:ext uri="{FF2B5EF4-FFF2-40B4-BE49-F238E27FC236}">
              <a16:creationId xmlns:a16="http://schemas.microsoft.com/office/drawing/2014/main" id="{00000000-0008-0000-0F00-0000A2000000}"/>
            </a:ext>
          </a:extLst>
        </xdr:cNvPr>
        <xdr:cNvSpPr txBox="1"/>
      </xdr:nvSpPr>
      <xdr:spPr>
        <a:xfrm>
          <a:off x="1816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50165</xdr:rowOff>
    </xdr:from>
    <xdr:to>
      <xdr:col>20</xdr:col>
      <xdr:colOff>38100</xdr:colOff>
      <xdr:row>60</xdr:row>
      <xdr:rowOff>151765</xdr:rowOff>
    </xdr:to>
    <xdr:sp macro="" textlink="">
      <xdr:nvSpPr>
        <xdr:cNvPr id="168" name="楕円 167">
          <a:extLst>
            <a:ext uri="{FF2B5EF4-FFF2-40B4-BE49-F238E27FC236}">
              <a16:creationId xmlns:a16="http://schemas.microsoft.com/office/drawing/2014/main" id="{00000000-0008-0000-0F00-0000A8000000}"/>
            </a:ext>
          </a:extLst>
        </xdr:cNvPr>
        <xdr:cNvSpPr/>
      </xdr:nvSpPr>
      <xdr:spPr>
        <a:xfrm>
          <a:off x="3746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50165</xdr:rowOff>
    </xdr:from>
    <xdr:to>
      <xdr:col>15</xdr:col>
      <xdr:colOff>101600</xdr:colOff>
      <xdr:row>60</xdr:row>
      <xdr:rowOff>151765</xdr:rowOff>
    </xdr:to>
    <xdr:sp macro="" textlink="">
      <xdr:nvSpPr>
        <xdr:cNvPr id="169" name="楕円 168">
          <a:extLst>
            <a:ext uri="{FF2B5EF4-FFF2-40B4-BE49-F238E27FC236}">
              <a16:creationId xmlns:a16="http://schemas.microsoft.com/office/drawing/2014/main" id="{00000000-0008-0000-0F00-0000A9000000}"/>
            </a:ext>
          </a:extLst>
        </xdr:cNvPr>
        <xdr:cNvSpPr/>
      </xdr:nvSpPr>
      <xdr:spPr>
        <a:xfrm>
          <a:off x="2857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100965</xdr:rowOff>
    </xdr:from>
    <xdr:to>
      <xdr:col>19</xdr:col>
      <xdr:colOff>177800</xdr:colOff>
      <xdr:row>60</xdr:row>
      <xdr:rowOff>100965</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2908300" y="103879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142892</xdr:rowOff>
    </xdr:from>
    <xdr:ext cx="405111" cy="259045"/>
    <xdr:sp macro="" textlink="">
      <xdr:nvSpPr>
        <xdr:cNvPr id="171" name="n_1mainValue【体育館・プール】&#10;有形固定資産減価償却率">
          <a:extLst>
            <a:ext uri="{FF2B5EF4-FFF2-40B4-BE49-F238E27FC236}">
              <a16:creationId xmlns:a16="http://schemas.microsoft.com/office/drawing/2014/main" id="{00000000-0008-0000-0F00-0000AB000000}"/>
            </a:ext>
          </a:extLst>
        </xdr:cNvPr>
        <xdr:cNvSpPr txBox="1"/>
      </xdr:nvSpPr>
      <xdr:spPr>
        <a:xfrm>
          <a:off x="35820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142892</xdr:rowOff>
    </xdr:from>
    <xdr:ext cx="405111" cy="259045"/>
    <xdr:sp macro="" textlink="">
      <xdr:nvSpPr>
        <xdr:cNvPr id="172" name="n_2mainValue【体育館・プール】&#10;有形固定資産減価償却率">
          <a:extLst>
            <a:ext uri="{FF2B5EF4-FFF2-40B4-BE49-F238E27FC236}">
              <a16:creationId xmlns:a16="http://schemas.microsoft.com/office/drawing/2014/main" id="{00000000-0008-0000-0F00-0000AC000000}"/>
            </a:ext>
          </a:extLst>
        </xdr:cNvPr>
        <xdr:cNvSpPr txBox="1"/>
      </xdr:nvSpPr>
      <xdr:spPr>
        <a:xfrm>
          <a:off x="27057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a:extLst>
            <a:ext uri="{FF2B5EF4-FFF2-40B4-BE49-F238E27FC236}">
              <a16:creationId xmlns:a16="http://schemas.microsoft.com/office/drawing/2014/main" id="{00000000-0008-0000-0F00-0000A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a:extLst>
            <a:ext uri="{FF2B5EF4-FFF2-40B4-BE49-F238E27FC236}">
              <a16:creationId xmlns:a16="http://schemas.microsoft.com/office/drawing/2014/main" id="{00000000-0008-0000-0F00-0000A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a:extLst>
            <a:ext uri="{FF2B5EF4-FFF2-40B4-BE49-F238E27FC236}">
              <a16:creationId xmlns:a16="http://schemas.microsoft.com/office/drawing/2014/main" id="{00000000-0008-0000-0F00-0000A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a:extLst>
            <a:ext uri="{FF2B5EF4-FFF2-40B4-BE49-F238E27FC236}">
              <a16:creationId xmlns:a16="http://schemas.microsoft.com/office/drawing/2014/main" id="{00000000-0008-0000-0F00-0000B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a:extLst>
            <a:ext uri="{FF2B5EF4-FFF2-40B4-BE49-F238E27FC236}">
              <a16:creationId xmlns:a16="http://schemas.microsoft.com/office/drawing/2014/main" id="{00000000-0008-0000-0F00-0000B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a:extLst>
            <a:ext uri="{FF2B5EF4-FFF2-40B4-BE49-F238E27FC236}">
              <a16:creationId xmlns:a16="http://schemas.microsoft.com/office/drawing/2014/main" id="{00000000-0008-0000-0F00-0000B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2" name="テキスト ボックス 191">
          <a:extLst>
            <a:ext uri="{FF2B5EF4-FFF2-40B4-BE49-F238E27FC236}">
              <a16:creationId xmlns:a16="http://schemas.microsoft.com/office/drawing/2014/main" id="{00000000-0008-0000-0F00-0000C0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4" name="テキスト ボックス 193">
          <a:extLst>
            <a:ext uri="{FF2B5EF4-FFF2-40B4-BE49-F238E27FC236}">
              <a16:creationId xmlns:a16="http://schemas.microsoft.com/office/drawing/2014/main" id="{00000000-0008-0000-0F00-0000C2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a:extLst>
            <a:ext uri="{FF2B5EF4-FFF2-40B4-BE49-F238E27FC236}">
              <a16:creationId xmlns:a16="http://schemas.microsoft.com/office/drawing/2014/main" id="{00000000-0008-0000-0F00-0000C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160020</xdr:rowOff>
    </xdr:from>
    <xdr:to>
      <xdr:col>54</xdr:col>
      <xdr:colOff>189865</xdr:colOff>
      <xdr:row>64</xdr:row>
      <xdr:rowOff>55517</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flipV="1">
          <a:off x="10476865" y="9418320"/>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59344</xdr:rowOff>
    </xdr:from>
    <xdr:ext cx="469744" cy="259045"/>
    <xdr:sp macro="" textlink="">
      <xdr:nvSpPr>
        <xdr:cNvPr id="199" name="【体育館・プール】&#10;一人当たり面積最小値テキスト">
          <a:extLst>
            <a:ext uri="{FF2B5EF4-FFF2-40B4-BE49-F238E27FC236}">
              <a16:creationId xmlns:a16="http://schemas.microsoft.com/office/drawing/2014/main" id="{00000000-0008-0000-0F00-0000C7000000}"/>
            </a:ext>
          </a:extLst>
        </xdr:cNvPr>
        <xdr:cNvSpPr txBox="1"/>
      </xdr:nvSpPr>
      <xdr:spPr>
        <a:xfrm>
          <a:off x="10515600"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55517</xdr:rowOff>
    </xdr:from>
    <xdr:to>
      <xdr:col>55</xdr:col>
      <xdr:colOff>88900</xdr:colOff>
      <xdr:row>64</xdr:row>
      <xdr:rowOff>55517</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10388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106697</xdr:rowOff>
    </xdr:from>
    <xdr:ext cx="469744" cy="259045"/>
    <xdr:sp macro="" textlink="">
      <xdr:nvSpPr>
        <xdr:cNvPr id="201" name="【体育館・プール】&#10;一人当たり面積最大値テキスト">
          <a:extLst>
            <a:ext uri="{FF2B5EF4-FFF2-40B4-BE49-F238E27FC236}">
              <a16:creationId xmlns:a16="http://schemas.microsoft.com/office/drawing/2014/main" id="{00000000-0008-0000-0F00-0000C9000000}"/>
            </a:ext>
          </a:extLst>
        </xdr:cNvPr>
        <xdr:cNvSpPr txBox="1"/>
      </xdr:nvSpPr>
      <xdr:spPr>
        <a:xfrm>
          <a:off x="10515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160020</xdr:rowOff>
    </xdr:from>
    <xdr:to>
      <xdr:col>55</xdr:col>
      <xdr:colOff>88900</xdr:colOff>
      <xdr:row>54</xdr:row>
      <xdr:rowOff>160020</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10388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161126</xdr:rowOff>
    </xdr:from>
    <xdr:ext cx="469744" cy="259045"/>
    <xdr:sp macro="" textlink="">
      <xdr:nvSpPr>
        <xdr:cNvPr id="203" name="【体育館・プール】&#10;一人当たり面積平均値テキスト">
          <a:extLst>
            <a:ext uri="{FF2B5EF4-FFF2-40B4-BE49-F238E27FC236}">
              <a16:creationId xmlns:a16="http://schemas.microsoft.com/office/drawing/2014/main" id="{00000000-0008-0000-0F00-0000CB000000}"/>
            </a:ext>
          </a:extLst>
        </xdr:cNvPr>
        <xdr:cNvSpPr txBox="1"/>
      </xdr:nvSpPr>
      <xdr:spPr>
        <a:xfrm>
          <a:off x="10515600" y="10619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11249</xdr:rowOff>
    </xdr:from>
    <xdr:to>
      <xdr:col>55</xdr:col>
      <xdr:colOff>50800</xdr:colOff>
      <xdr:row>62</xdr:row>
      <xdr:rowOff>112849</xdr:rowOff>
    </xdr:to>
    <xdr:sp macro="" textlink="">
      <xdr:nvSpPr>
        <xdr:cNvPr id="204" name="フローチャート: 判断 203">
          <a:extLst>
            <a:ext uri="{FF2B5EF4-FFF2-40B4-BE49-F238E27FC236}">
              <a16:creationId xmlns:a16="http://schemas.microsoft.com/office/drawing/2014/main" id="{00000000-0008-0000-0F00-0000CC000000}"/>
            </a:ext>
          </a:extLst>
        </xdr:cNvPr>
        <xdr:cNvSpPr/>
      </xdr:nvSpPr>
      <xdr:spPr>
        <a:xfrm>
          <a:off x="10426700" y="1064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166370</xdr:rowOff>
    </xdr:from>
    <xdr:to>
      <xdr:col>50</xdr:col>
      <xdr:colOff>165100</xdr:colOff>
      <xdr:row>62</xdr:row>
      <xdr:rowOff>96520</xdr:rowOff>
    </xdr:to>
    <xdr:sp macro="" textlink="">
      <xdr:nvSpPr>
        <xdr:cNvPr id="205" name="フローチャート: 判断 204">
          <a:extLst>
            <a:ext uri="{FF2B5EF4-FFF2-40B4-BE49-F238E27FC236}">
              <a16:creationId xmlns:a16="http://schemas.microsoft.com/office/drawing/2014/main" id="{00000000-0008-0000-0F00-0000CD000000}"/>
            </a:ext>
          </a:extLst>
        </xdr:cNvPr>
        <xdr:cNvSpPr/>
      </xdr:nvSpPr>
      <xdr:spPr>
        <a:xfrm>
          <a:off x="9588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87647</xdr:rowOff>
    </xdr:from>
    <xdr:ext cx="469744" cy="259045"/>
    <xdr:sp macro="" textlink="">
      <xdr:nvSpPr>
        <xdr:cNvPr id="206" name="n_1aveValue【体育館・プール】&#10;一人当たり面積">
          <a:extLst>
            <a:ext uri="{FF2B5EF4-FFF2-40B4-BE49-F238E27FC236}">
              <a16:creationId xmlns:a16="http://schemas.microsoft.com/office/drawing/2014/main" id="{00000000-0008-0000-0F00-0000CE000000}"/>
            </a:ext>
          </a:extLst>
        </xdr:cNvPr>
        <xdr:cNvSpPr txBox="1"/>
      </xdr:nvSpPr>
      <xdr:spPr>
        <a:xfrm>
          <a:off x="93917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154940</xdr:rowOff>
    </xdr:from>
    <xdr:to>
      <xdr:col>46</xdr:col>
      <xdr:colOff>38100</xdr:colOff>
      <xdr:row>62</xdr:row>
      <xdr:rowOff>85090</xdr:rowOff>
    </xdr:to>
    <xdr:sp macro="" textlink="">
      <xdr:nvSpPr>
        <xdr:cNvPr id="207" name="フローチャート: 判断 206">
          <a:extLst>
            <a:ext uri="{FF2B5EF4-FFF2-40B4-BE49-F238E27FC236}">
              <a16:creationId xmlns:a16="http://schemas.microsoft.com/office/drawing/2014/main" id="{00000000-0008-0000-0F00-0000CF000000}"/>
            </a:ext>
          </a:extLst>
        </xdr:cNvPr>
        <xdr:cNvSpPr/>
      </xdr:nvSpPr>
      <xdr:spPr>
        <a:xfrm>
          <a:off x="8699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76217</xdr:rowOff>
    </xdr:from>
    <xdr:ext cx="469744" cy="259045"/>
    <xdr:sp macro="" textlink="">
      <xdr:nvSpPr>
        <xdr:cNvPr id="208" name="n_2aveValue【体育館・プール】&#10;一人当たり面積">
          <a:extLst>
            <a:ext uri="{FF2B5EF4-FFF2-40B4-BE49-F238E27FC236}">
              <a16:creationId xmlns:a16="http://schemas.microsoft.com/office/drawing/2014/main" id="{00000000-0008-0000-0F00-0000D0000000}"/>
            </a:ext>
          </a:extLst>
        </xdr:cNvPr>
        <xdr:cNvSpPr txBox="1"/>
      </xdr:nvSpPr>
      <xdr:spPr>
        <a:xfrm>
          <a:off x="851542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52070</xdr:rowOff>
    </xdr:from>
    <xdr:to>
      <xdr:col>41</xdr:col>
      <xdr:colOff>101600</xdr:colOff>
      <xdr:row>62</xdr:row>
      <xdr:rowOff>153670</xdr:rowOff>
    </xdr:to>
    <xdr:sp macro="" textlink="">
      <xdr:nvSpPr>
        <xdr:cNvPr id="209" name="フローチャート: 判断 208">
          <a:extLst>
            <a:ext uri="{FF2B5EF4-FFF2-40B4-BE49-F238E27FC236}">
              <a16:creationId xmlns:a16="http://schemas.microsoft.com/office/drawing/2014/main" id="{00000000-0008-0000-0F00-0000D1000000}"/>
            </a:ext>
          </a:extLst>
        </xdr:cNvPr>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170197</xdr:rowOff>
    </xdr:from>
    <xdr:ext cx="469744" cy="259045"/>
    <xdr:sp macro="" textlink="">
      <xdr:nvSpPr>
        <xdr:cNvPr id="210" name="n_3aveValue【体育館・プール】&#10;一人当たり面積">
          <a:extLst>
            <a:ext uri="{FF2B5EF4-FFF2-40B4-BE49-F238E27FC236}">
              <a16:creationId xmlns:a16="http://schemas.microsoft.com/office/drawing/2014/main" id="{00000000-0008-0000-0F00-0000D2000000}"/>
            </a:ext>
          </a:extLst>
        </xdr:cNvPr>
        <xdr:cNvSpPr txBox="1"/>
      </xdr:nvSpPr>
      <xdr:spPr>
        <a:xfrm>
          <a:off x="7626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52070</xdr:rowOff>
    </xdr:from>
    <xdr:to>
      <xdr:col>50</xdr:col>
      <xdr:colOff>165100</xdr:colOff>
      <xdr:row>57</xdr:row>
      <xdr:rowOff>153670</xdr:rowOff>
    </xdr:to>
    <xdr:sp macro="" textlink="">
      <xdr:nvSpPr>
        <xdr:cNvPr id="216" name="楕円 215">
          <a:extLst>
            <a:ext uri="{FF2B5EF4-FFF2-40B4-BE49-F238E27FC236}">
              <a16:creationId xmlns:a16="http://schemas.microsoft.com/office/drawing/2014/main" id="{00000000-0008-0000-0F00-0000D8000000}"/>
            </a:ext>
          </a:extLst>
        </xdr:cNvPr>
        <xdr:cNvSpPr/>
      </xdr:nvSpPr>
      <xdr:spPr>
        <a:xfrm>
          <a:off x="9588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57</xdr:row>
      <xdr:rowOff>70031</xdr:rowOff>
    </xdr:from>
    <xdr:to>
      <xdr:col>46</xdr:col>
      <xdr:colOff>38100</xdr:colOff>
      <xdr:row>58</xdr:row>
      <xdr:rowOff>181</xdr:rowOff>
    </xdr:to>
    <xdr:sp macro="" textlink="">
      <xdr:nvSpPr>
        <xdr:cNvPr id="217" name="楕円 216">
          <a:extLst>
            <a:ext uri="{FF2B5EF4-FFF2-40B4-BE49-F238E27FC236}">
              <a16:creationId xmlns:a16="http://schemas.microsoft.com/office/drawing/2014/main" id="{00000000-0008-0000-0F00-0000D9000000}"/>
            </a:ext>
          </a:extLst>
        </xdr:cNvPr>
        <xdr:cNvSpPr/>
      </xdr:nvSpPr>
      <xdr:spPr>
        <a:xfrm>
          <a:off x="8699500" y="984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102870</xdr:rowOff>
    </xdr:from>
    <xdr:to>
      <xdr:col>50</xdr:col>
      <xdr:colOff>114300</xdr:colOff>
      <xdr:row>57</xdr:row>
      <xdr:rowOff>120831</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flipV="1">
          <a:off x="8750300" y="987552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55</xdr:row>
      <xdr:rowOff>170197</xdr:rowOff>
    </xdr:from>
    <xdr:ext cx="469744" cy="259045"/>
    <xdr:sp macro="" textlink="">
      <xdr:nvSpPr>
        <xdr:cNvPr id="219" name="n_1mainValue【体育館・プール】&#10;一人当たり面積">
          <a:extLst>
            <a:ext uri="{FF2B5EF4-FFF2-40B4-BE49-F238E27FC236}">
              <a16:creationId xmlns:a16="http://schemas.microsoft.com/office/drawing/2014/main" id="{00000000-0008-0000-0F00-0000DB000000}"/>
            </a:ext>
          </a:extLst>
        </xdr:cNvPr>
        <xdr:cNvSpPr txBox="1"/>
      </xdr:nvSpPr>
      <xdr:spPr>
        <a:xfrm>
          <a:off x="9391727" y="959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16708</xdr:rowOff>
    </xdr:from>
    <xdr:ext cx="469744" cy="259045"/>
    <xdr:sp macro="" textlink="">
      <xdr:nvSpPr>
        <xdr:cNvPr id="220" name="n_2mainValue【体育館・プール】&#10;一人当たり面積">
          <a:extLst>
            <a:ext uri="{FF2B5EF4-FFF2-40B4-BE49-F238E27FC236}">
              <a16:creationId xmlns:a16="http://schemas.microsoft.com/office/drawing/2014/main" id="{00000000-0008-0000-0F00-0000DC000000}"/>
            </a:ext>
          </a:extLst>
        </xdr:cNvPr>
        <xdr:cNvSpPr txBox="1"/>
      </xdr:nvSpPr>
      <xdr:spPr>
        <a:xfrm>
          <a:off x="8515427" y="9617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a:extLst>
            <a:ext uri="{FF2B5EF4-FFF2-40B4-BE49-F238E27FC236}">
              <a16:creationId xmlns:a16="http://schemas.microsoft.com/office/drawing/2014/main" id="{00000000-0008-0000-0F00-0000DD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a:extLst>
            <a:ext uri="{FF2B5EF4-FFF2-40B4-BE49-F238E27FC236}">
              <a16:creationId xmlns:a16="http://schemas.microsoft.com/office/drawing/2014/main" id="{00000000-0008-0000-0F00-0000DE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a:extLst>
            <a:ext uri="{FF2B5EF4-FFF2-40B4-BE49-F238E27FC236}">
              <a16:creationId xmlns:a16="http://schemas.microsoft.com/office/drawing/2014/main" id="{00000000-0008-0000-0F00-0000DF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福祉施設】&#10;有形固定資産減価償却率グラフ枠">
          <a:extLst>
            <a:ext uri="{FF2B5EF4-FFF2-40B4-BE49-F238E27FC236}">
              <a16:creationId xmlns:a16="http://schemas.microsoft.com/office/drawing/2014/main" id="{00000000-0008-0000-0F00-0000F4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102870</xdr:rowOff>
    </xdr:from>
    <xdr:to>
      <xdr:col>24</xdr:col>
      <xdr:colOff>62865</xdr:colOff>
      <xdr:row>85</xdr:row>
      <xdr:rowOff>81914</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flipV="1">
          <a:off x="4634865" y="13475970"/>
          <a:ext cx="0" cy="11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85741</xdr:rowOff>
    </xdr:from>
    <xdr:ext cx="405111" cy="259045"/>
    <xdr:sp macro="" textlink="">
      <xdr:nvSpPr>
        <xdr:cNvPr id="246" name="【福祉施設】&#10;有形固定資産減価償却率最小値テキスト">
          <a:extLst>
            <a:ext uri="{FF2B5EF4-FFF2-40B4-BE49-F238E27FC236}">
              <a16:creationId xmlns:a16="http://schemas.microsoft.com/office/drawing/2014/main" id="{00000000-0008-0000-0F00-0000F6000000}"/>
            </a:ext>
          </a:extLst>
        </xdr:cNvPr>
        <xdr:cNvSpPr txBox="1"/>
      </xdr:nvSpPr>
      <xdr:spPr>
        <a:xfrm>
          <a:off x="4673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81914</xdr:rowOff>
    </xdr:from>
    <xdr:to>
      <xdr:col>24</xdr:col>
      <xdr:colOff>152400</xdr:colOff>
      <xdr:row>85</xdr:row>
      <xdr:rowOff>81914</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4546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49547</xdr:rowOff>
    </xdr:from>
    <xdr:ext cx="405111" cy="259045"/>
    <xdr:sp macro="" textlink="">
      <xdr:nvSpPr>
        <xdr:cNvPr id="248" name="【福祉施設】&#10;有形固定資産減価償却率最大値テキスト">
          <a:extLst>
            <a:ext uri="{FF2B5EF4-FFF2-40B4-BE49-F238E27FC236}">
              <a16:creationId xmlns:a16="http://schemas.microsoft.com/office/drawing/2014/main" id="{00000000-0008-0000-0F00-0000F8000000}"/>
            </a:ext>
          </a:extLst>
        </xdr:cNvPr>
        <xdr:cNvSpPr txBox="1"/>
      </xdr:nvSpPr>
      <xdr:spPr>
        <a:xfrm>
          <a:off x="4673600"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102870</xdr:rowOff>
    </xdr:from>
    <xdr:to>
      <xdr:col>24</xdr:col>
      <xdr:colOff>152400</xdr:colOff>
      <xdr:row>78</xdr:row>
      <xdr:rowOff>102870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4546600" y="1347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76216</xdr:rowOff>
    </xdr:from>
    <xdr:ext cx="405111" cy="259045"/>
    <xdr:sp macro="" textlink="">
      <xdr:nvSpPr>
        <xdr:cNvPr id="250" name="【福祉施設】&#10;有形固定資産減価償却率平均値テキスト">
          <a:extLst>
            <a:ext uri="{FF2B5EF4-FFF2-40B4-BE49-F238E27FC236}">
              <a16:creationId xmlns:a16="http://schemas.microsoft.com/office/drawing/2014/main" id="{00000000-0008-0000-0F00-0000FA000000}"/>
            </a:ext>
          </a:extLst>
        </xdr:cNvPr>
        <xdr:cNvSpPr txBox="1"/>
      </xdr:nvSpPr>
      <xdr:spPr>
        <a:xfrm>
          <a:off x="4673600" y="1413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251" name="フローチャート: 判断 250">
          <a:extLst>
            <a:ext uri="{FF2B5EF4-FFF2-40B4-BE49-F238E27FC236}">
              <a16:creationId xmlns:a16="http://schemas.microsoft.com/office/drawing/2014/main" id="{00000000-0008-0000-0F00-0000FB000000}"/>
            </a:ext>
          </a:extLst>
        </xdr:cNvPr>
        <xdr:cNvSpPr/>
      </xdr:nvSpPr>
      <xdr:spPr>
        <a:xfrm>
          <a:off x="4584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114936</xdr:rowOff>
    </xdr:from>
    <xdr:to>
      <xdr:col>20</xdr:col>
      <xdr:colOff>38100</xdr:colOff>
      <xdr:row>83</xdr:row>
      <xdr:rowOff>45086</xdr:rowOff>
    </xdr:to>
    <xdr:sp macro="" textlink="">
      <xdr:nvSpPr>
        <xdr:cNvPr id="252" name="フローチャート: 判断 251">
          <a:extLst>
            <a:ext uri="{FF2B5EF4-FFF2-40B4-BE49-F238E27FC236}">
              <a16:creationId xmlns:a16="http://schemas.microsoft.com/office/drawing/2014/main" id="{00000000-0008-0000-0F00-0000FC000000}"/>
            </a:ext>
          </a:extLst>
        </xdr:cNvPr>
        <xdr:cNvSpPr/>
      </xdr:nvSpPr>
      <xdr:spPr>
        <a:xfrm>
          <a:off x="3746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36213</xdr:rowOff>
    </xdr:from>
    <xdr:ext cx="405111" cy="259045"/>
    <xdr:sp macro="" textlink="">
      <xdr:nvSpPr>
        <xdr:cNvPr id="253" name="n_1aveValue【福祉施設】&#10;有形固定資産減価償却率">
          <a:extLst>
            <a:ext uri="{FF2B5EF4-FFF2-40B4-BE49-F238E27FC236}">
              <a16:creationId xmlns:a16="http://schemas.microsoft.com/office/drawing/2014/main" id="{00000000-0008-0000-0F00-0000FD000000}"/>
            </a:ext>
          </a:extLst>
        </xdr:cNvPr>
        <xdr:cNvSpPr txBox="1"/>
      </xdr:nvSpPr>
      <xdr:spPr>
        <a:xfrm>
          <a:off x="35820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135889</xdr:rowOff>
    </xdr:from>
    <xdr:to>
      <xdr:col>15</xdr:col>
      <xdr:colOff>101600</xdr:colOff>
      <xdr:row>83</xdr:row>
      <xdr:rowOff>66039</xdr:rowOff>
    </xdr:to>
    <xdr:sp macro="" textlink="">
      <xdr:nvSpPr>
        <xdr:cNvPr id="254" name="フローチャート: 判断 253">
          <a:extLst>
            <a:ext uri="{FF2B5EF4-FFF2-40B4-BE49-F238E27FC236}">
              <a16:creationId xmlns:a16="http://schemas.microsoft.com/office/drawing/2014/main" id="{00000000-0008-0000-0F00-0000FE000000}"/>
            </a:ext>
          </a:extLst>
        </xdr:cNvPr>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57166</xdr:rowOff>
    </xdr:from>
    <xdr:ext cx="405111" cy="259045"/>
    <xdr:sp macro="" textlink="">
      <xdr:nvSpPr>
        <xdr:cNvPr id="255" name="n_2aveValue【福祉施設】&#10;有形固定資産減価償却率">
          <a:extLst>
            <a:ext uri="{FF2B5EF4-FFF2-40B4-BE49-F238E27FC236}">
              <a16:creationId xmlns:a16="http://schemas.microsoft.com/office/drawing/2014/main" id="{00000000-0008-0000-0F00-0000FF000000}"/>
            </a:ext>
          </a:extLst>
        </xdr:cNvPr>
        <xdr:cNvSpPr txBox="1"/>
      </xdr:nvSpPr>
      <xdr:spPr>
        <a:xfrm>
          <a:off x="2705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141605</xdr:rowOff>
    </xdr:from>
    <xdr:to>
      <xdr:col>10</xdr:col>
      <xdr:colOff>165100</xdr:colOff>
      <xdr:row>83</xdr:row>
      <xdr:rowOff>71755</xdr:rowOff>
    </xdr:to>
    <xdr:sp macro="" textlink="">
      <xdr:nvSpPr>
        <xdr:cNvPr id="256" name="フローチャート: 判断 255">
          <a:extLst>
            <a:ext uri="{FF2B5EF4-FFF2-40B4-BE49-F238E27FC236}">
              <a16:creationId xmlns:a16="http://schemas.microsoft.com/office/drawing/2014/main" id="{00000000-0008-0000-0F00-000000010000}"/>
            </a:ext>
          </a:extLst>
        </xdr:cNvPr>
        <xdr:cNvSpPr/>
      </xdr:nvSpPr>
      <xdr:spPr>
        <a:xfrm>
          <a:off x="1968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88282</xdr:rowOff>
    </xdr:from>
    <xdr:ext cx="405111" cy="259045"/>
    <xdr:sp macro="" textlink="">
      <xdr:nvSpPr>
        <xdr:cNvPr id="257" name="n_3aveValue【福祉施設】&#10;有形固定資産減価償却率">
          <a:extLst>
            <a:ext uri="{FF2B5EF4-FFF2-40B4-BE49-F238E27FC236}">
              <a16:creationId xmlns:a16="http://schemas.microsoft.com/office/drawing/2014/main" id="{00000000-0008-0000-0F00-000001010000}"/>
            </a:ext>
          </a:extLst>
        </xdr:cNvPr>
        <xdr:cNvSpPr txBox="1"/>
      </xdr:nvSpPr>
      <xdr:spPr>
        <a:xfrm>
          <a:off x="1816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97789</xdr:rowOff>
    </xdr:from>
    <xdr:to>
      <xdr:col>20</xdr:col>
      <xdr:colOff>38100</xdr:colOff>
      <xdr:row>81</xdr:row>
      <xdr:rowOff>27939</xdr:rowOff>
    </xdr:to>
    <xdr:sp macro="" textlink="">
      <xdr:nvSpPr>
        <xdr:cNvPr id="263" name="楕円 262">
          <a:extLst>
            <a:ext uri="{FF2B5EF4-FFF2-40B4-BE49-F238E27FC236}">
              <a16:creationId xmlns:a16="http://schemas.microsoft.com/office/drawing/2014/main" id="{00000000-0008-0000-0F00-000007010000}"/>
            </a:ext>
          </a:extLst>
        </xdr:cNvPr>
        <xdr:cNvSpPr/>
      </xdr:nvSpPr>
      <xdr:spPr>
        <a:xfrm>
          <a:off x="3746500" y="138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23495</xdr:rowOff>
    </xdr:from>
    <xdr:to>
      <xdr:col>15</xdr:col>
      <xdr:colOff>101600</xdr:colOff>
      <xdr:row>82</xdr:row>
      <xdr:rowOff>125095</xdr:rowOff>
    </xdr:to>
    <xdr:sp macro="" textlink="">
      <xdr:nvSpPr>
        <xdr:cNvPr id="264" name="楕円 263">
          <a:extLst>
            <a:ext uri="{FF2B5EF4-FFF2-40B4-BE49-F238E27FC236}">
              <a16:creationId xmlns:a16="http://schemas.microsoft.com/office/drawing/2014/main" id="{00000000-0008-0000-0F00-000008010000}"/>
            </a:ext>
          </a:extLst>
        </xdr:cNvPr>
        <xdr:cNvSpPr/>
      </xdr:nvSpPr>
      <xdr:spPr>
        <a:xfrm>
          <a:off x="2857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148589</xdr:rowOff>
    </xdr:from>
    <xdr:to>
      <xdr:col>19</xdr:col>
      <xdr:colOff>177800</xdr:colOff>
      <xdr:row>82</xdr:row>
      <xdr:rowOff>74295</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flipV="1">
          <a:off x="2908300" y="13864589"/>
          <a:ext cx="889000" cy="26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44466</xdr:rowOff>
    </xdr:from>
    <xdr:ext cx="405111" cy="259045"/>
    <xdr:sp macro="" textlink="">
      <xdr:nvSpPr>
        <xdr:cNvPr id="266" name="n_1mainValue【福祉施設】&#10;有形固定資産減価償却率">
          <a:extLst>
            <a:ext uri="{FF2B5EF4-FFF2-40B4-BE49-F238E27FC236}">
              <a16:creationId xmlns:a16="http://schemas.microsoft.com/office/drawing/2014/main" id="{00000000-0008-0000-0F00-00000A010000}"/>
            </a:ext>
          </a:extLst>
        </xdr:cNvPr>
        <xdr:cNvSpPr txBox="1"/>
      </xdr:nvSpPr>
      <xdr:spPr>
        <a:xfrm>
          <a:off x="35820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141622</xdr:rowOff>
    </xdr:from>
    <xdr:ext cx="405111" cy="259045"/>
    <xdr:sp macro="" textlink="">
      <xdr:nvSpPr>
        <xdr:cNvPr id="267" name="n_2mainValue【福祉施設】&#10;有形固定資産減価償却率">
          <a:extLst>
            <a:ext uri="{FF2B5EF4-FFF2-40B4-BE49-F238E27FC236}">
              <a16:creationId xmlns:a16="http://schemas.microsoft.com/office/drawing/2014/main" id="{00000000-0008-0000-0F00-00000B010000}"/>
            </a:ext>
          </a:extLst>
        </xdr:cNvPr>
        <xdr:cNvSpPr txBox="1"/>
      </xdr:nvSpPr>
      <xdr:spPr>
        <a:xfrm>
          <a:off x="2705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福祉施設】&#10;一人当たり面積グラフ枠">
          <a:extLst>
            <a:ext uri="{FF2B5EF4-FFF2-40B4-BE49-F238E27FC236}">
              <a16:creationId xmlns:a16="http://schemas.microsoft.com/office/drawing/2014/main" id="{00000000-0008-0000-0F00-00002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49530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flipV="1">
          <a:off x="10476865" y="1334643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53357</xdr:rowOff>
    </xdr:from>
    <xdr:ext cx="469744" cy="259045"/>
    <xdr:sp macro="" textlink="">
      <xdr:nvSpPr>
        <xdr:cNvPr id="292" name="【福祉施設】&#10;一人当たり面積最小値テキスト">
          <a:extLst>
            <a:ext uri="{FF2B5EF4-FFF2-40B4-BE49-F238E27FC236}">
              <a16:creationId xmlns:a16="http://schemas.microsoft.com/office/drawing/2014/main" id="{00000000-0008-0000-0F00-000024010000}"/>
            </a:ext>
          </a:extLst>
        </xdr:cNvPr>
        <xdr:cNvSpPr txBox="1"/>
      </xdr:nvSpPr>
      <xdr:spPr>
        <a:xfrm>
          <a:off x="10515600"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49530</xdr:rowOff>
    </xdr:from>
    <xdr:to>
      <xdr:col>55</xdr:col>
      <xdr:colOff>88900</xdr:colOff>
      <xdr:row>86</xdr:row>
      <xdr:rowOff>49530</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10388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294" name="【福祉施設】&#10;一人当たり面積最大値テキスト">
          <a:extLst>
            <a:ext uri="{FF2B5EF4-FFF2-40B4-BE49-F238E27FC236}">
              <a16:creationId xmlns:a16="http://schemas.microsoft.com/office/drawing/2014/main" id="{00000000-0008-0000-0F00-000026010000}"/>
            </a:ext>
          </a:extLst>
        </xdr:cNvPr>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114316</xdr:rowOff>
    </xdr:from>
    <xdr:ext cx="469744" cy="259045"/>
    <xdr:sp macro="" textlink="">
      <xdr:nvSpPr>
        <xdr:cNvPr id="296" name="【福祉施設】&#10;一人当たり面積平均値テキスト">
          <a:extLst>
            <a:ext uri="{FF2B5EF4-FFF2-40B4-BE49-F238E27FC236}">
              <a16:creationId xmlns:a16="http://schemas.microsoft.com/office/drawing/2014/main" id="{00000000-0008-0000-0F00-000028010000}"/>
            </a:ext>
          </a:extLst>
        </xdr:cNvPr>
        <xdr:cNvSpPr txBox="1"/>
      </xdr:nvSpPr>
      <xdr:spPr>
        <a:xfrm>
          <a:off x="10515600" y="1434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135889</xdr:rowOff>
    </xdr:from>
    <xdr:to>
      <xdr:col>50</xdr:col>
      <xdr:colOff>165100</xdr:colOff>
      <xdr:row>84</xdr:row>
      <xdr:rowOff>66039</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9588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57166</xdr:rowOff>
    </xdr:from>
    <xdr:ext cx="469744" cy="259045"/>
    <xdr:sp macro="" textlink="">
      <xdr:nvSpPr>
        <xdr:cNvPr id="299" name="n_1aveValue【福祉施設】&#10;一人当たり面積">
          <a:extLst>
            <a:ext uri="{FF2B5EF4-FFF2-40B4-BE49-F238E27FC236}">
              <a16:creationId xmlns:a16="http://schemas.microsoft.com/office/drawing/2014/main" id="{00000000-0008-0000-0F00-00002B010000}"/>
            </a:ext>
          </a:extLst>
        </xdr:cNvPr>
        <xdr:cNvSpPr txBox="1"/>
      </xdr:nvSpPr>
      <xdr:spPr>
        <a:xfrm>
          <a:off x="9391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116839</xdr:rowOff>
    </xdr:from>
    <xdr:to>
      <xdr:col>46</xdr:col>
      <xdr:colOff>38100</xdr:colOff>
      <xdr:row>84</xdr:row>
      <xdr:rowOff>46989</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8699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38116</xdr:rowOff>
    </xdr:from>
    <xdr:ext cx="469744" cy="259045"/>
    <xdr:sp macro="" textlink="">
      <xdr:nvSpPr>
        <xdr:cNvPr id="301" name="n_2aveValue【福祉施設】&#10;一人当たり面積">
          <a:extLst>
            <a:ext uri="{FF2B5EF4-FFF2-40B4-BE49-F238E27FC236}">
              <a16:creationId xmlns:a16="http://schemas.microsoft.com/office/drawing/2014/main" id="{00000000-0008-0000-0F00-00002D010000}"/>
            </a:ext>
          </a:extLst>
        </xdr:cNvPr>
        <xdr:cNvSpPr txBox="1"/>
      </xdr:nvSpPr>
      <xdr:spPr>
        <a:xfrm>
          <a:off x="85154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44450</xdr:rowOff>
    </xdr:from>
    <xdr:to>
      <xdr:col>41</xdr:col>
      <xdr:colOff>101600</xdr:colOff>
      <xdr:row>84</xdr:row>
      <xdr:rowOff>146050</xdr:rowOff>
    </xdr:to>
    <xdr:sp macro="" textlink="">
      <xdr:nvSpPr>
        <xdr:cNvPr id="302" name="フローチャート: 判断 301">
          <a:extLst>
            <a:ext uri="{FF2B5EF4-FFF2-40B4-BE49-F238E27FC236}">
              <a16:creationId xmlns:a16="http://schemas.microsoft.com/office/drawing/2014/main" id="{00000000-0008-0000-0F00-00002E010000}"/>
            </a:ext>
          </a:extLst>
        </xdr:cNvPr>
        <xdr:cNvSpPr/>
      </xdr:nvSpPr>
      <xdr:spPr>
        <a:xfrm>
          <a:off x="7810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82</xdr:row>
      <xdr:rowOff>162577</xdr:rowOff>
    </xdr:from>
    <xdr:ext cx="469744" cy="259045"/>
    <xdr:sp macro="" textlink="">
      <xdr:nvSpPr>
        <xdr:cNvPr id="303" name="n_3aveValue【福祉施設】&#10;一人当たり面積">
          <a:extLst>
            <a:ext uri="{FF2B5EF4-FFF2-40B4-BE49-F238E27FC236}">
              <a16:creationId xmlns:a16="http://schemas.microsoft.com/office/drawing/2014/main" id="{00000000-0008-0000-0F00-00002F010000}"/>
            </a:ext>
          </a:extLst>
        </xdr:cNvPr>
        <xdr:cNvSpPr txBox="1"/>
      </xdr:nvSpPr>
      <xdr:spPr>
        <a:xfrm>
          <a:off x="7626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97789</xdr:rowOff>
    </xdr:from>
    <xdr:to>
      <xdr:col>50</xdr:col>
      <xdr:colOff>165100</xdr:colOff>
      <xdr:row>84</xdr:row>
      <xdr:rowOff>27939</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9588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77</xdr:row>
      <xdr:rowOff>25400</xdr:rowOff>
    </xdr:from>
    <xdr:to>
      <xdr:col>46</xdr:col>
      <xdr:colOff>38100</xdr:colOff>
      <xdr:row>77</xdr:row>
      <xdr:rowOff>127000</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8699500" y="1322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76200</xdr:rowOff>
    </xdr:from>
    <xdr:to>
      <xdr:col>50</xdr:col>
      <xdr:colOff>114300</xdr:colOff>
      <xdr:row>83</xdr:row>
      <xdr:rowOff>148589</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8750300" y="13277850"/>
          <a:ext cx="889000" cy="110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44466</xdr:rowOff>
    </xdr:from>
    <xdr:ext cx="469744" cy="259045"/>
    <xdr:sp macro="" textlink="">
      <xdr:nvSpPr>
        <xdr:cNvPr id="312" name="n_1mainValue【福祉施設】&#10;一人当たり面積">
          <a:extLst>
            <a:ext uri="{FF2B5EF4-FFF2-40B4-BE49-F238E27FC236}">
              <a16:creationId xmlns:a16="http://schemas.microsoft.com/office/drawing/2014/main" id="{00000000-0008-0000-0F00-000038010000}"/>
            </a:ext>
          </a:extLst>
        </xdr:cNvPr>
        <xdr:cNvSpPr txBox="1"/>
      </xdr:nvSpPr>
      <xdr:spPr>
        <a:xfrm>
          <a:off x="93917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75</xdr:row>
      <xdr:rowOff>143527</xdr:rowOff>
    </xdr:from>
    <xdr:ext cx="469744" cy="259045"/>
    <xdr:sp macro="" textlink="">
      <xdr:nvSpPr>
        <xdr:cNvPr id="313" name="n_2mainValue【福祉施設】&#10;一人当たり面積">
          <a:extLst>
            <a:ext uri="{FF2B5EF4-FFF2-40B4-BE49-F238E27FC236}">
              <a16:creationId xmlns:a16="http://schemas.microsoft.com/office/drawing/2014/main" id="{00000000-0008-0000-0F00-000039010000}"/>
            </a:ext>
          </a:extLst>
        </xdr:cNvPr>
        <xdr:cNvSpPr txBox="1"/>
      </xdr:nvSpPr>
      <xdr:spPr>
        <a:xfrm>
          <a:off x="8515427" y="1300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a:extLst>
            <a:ext uri="{FF2B5EF4-FFF2-40B4-BE49-F238E27FC236}">
              <a16:creationId xmlns:a16="http://schemas.microsoft.com/office/drawing/2014/main" id="{00000000-0008-0000-0F00-00003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7" name="【市民会館】&#10;有形固定資産減価償却率グラフ枠">
          <a:extLst>
            <a:ext uri="{FF2B5EF4-FFF2-40B4-BE49-F238E27FC236}">
              <a16:creationId xmlns:a16="http://schemas.microsoft.com/office/drawing/2014/main" id="{00000000-0008-0000-0F00-00005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xdr:rowOff>
    </xdr:from>
    <xdr:to>
      <xdr:col>24</xdr:col>
      <xdr:colOff>62865</xdr:colOff>
      <xdr:row>108</xdr:row>
      <xdr:rowOff>9525</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flipV="1">
          <a:off x="4634865" y="1714690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13352</xdr:rowOff>
    </xdr:from>
    <xdr:ext cx="405111" cy="259045"/>
    <xdr:sp macro="" textlink="">
      <xdr:nvSpPr>
        <xdr:cNvPr id="339" name="【市民会館】&#10;有形固定資産減価償却率最小値テキスト">
          <a:extLst>
            <a:ext uri="{FF2B5EF4-FFF2-40B4-BE49-F238E27FC236}">
              <a16:creationId xmlns:a16="http://schemas.microsoft.com/office/drawing/2014/main" id="{00000000-0008-0000-0F00-000053010000}"/>
            </a:ext>
          </a:extLst>
        </xdr:cNvPr>
        <xdr:cNvSpPr txBox="1"/>
      </xdr:nvSpPr>
      <xdr:spPr>
        <a:xfrm>
          <a:off x="4673600" y="185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xdr:rowOff>
    </xdr:from>
    <xdr:to>
      <xdr:col>24</xdr:col>
      <xdr:colOff>152400</xdr:colOff>
      <xdr:row>108</xdr:row>
      <xdr:rowOff>9525</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4546600" y="1852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120032</xdr:rowOff>
    </xdr:from>
    <xdr:ext cx="405111" cy="259045"/>
    <xdr:sp macro="" textlink="">
      <xdr:nvSpPr>
        <xdr:cNvPr id="341" name="【市民会館】&#10;有形固定資産減価償却率最大値テキスト">
          <a:extLst>
            <a:ext uri="{FF2B5EF4-FFF2-40B4-BE49-F238E27FC236}">
              <a16:creationId xmlns:a16="http://schemas.microsoft.com/office/drawing/2014/main" id="{00000000-0008-0000-0F00-000055010000}"/>
            </a:ext>
          </a:extLst>
        </xdr:cNvPr>
        <xdr:cNvSpPr txBox="1"/>
      </xdr:nvSpPr>
      <xdr:spPr>
        <a:xfrm>
          <a:off x="4673600" y="1692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xdr:rowOff>
    </xdr:from>
    <xdr:to>
      <xdr:col>24</xdr:col>
      <xdr:colOff>152400</xdr:colOff>
      <xdr:row>100</xdr:row>
      <xdr:rowOff>1905</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4546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142891</xdr:rowOff>
    </xdr:from>
    <xdr:ext cx="405111" cy="259045"/>
    <xdr:sp macro="" textlink="">
      <xdr:nvSpPr>
        <xdr:cNvPr id="343" name="【市民会館】&#10;有形固定資産減価償却率平均値テキスト">
          <a:extLst>
            <a:ext uri="{FF2B5EF4-FFF2-40B4-BE49-F238E27FC236}">
              <a16:creationId xmlns:a16="http://schemas.microsoft.com/office/drawing/2014/main" id="{00000000-0008-0000-0F00-000057010000}"/>
            </a:ext>
          </a:extLst>
        </xdr:cNvPr>
        <xdr:cNvSpPr txBox="1"/>
      </xdr:nvSpPr>
      <xdr:spPr>
        <a:xfrm>
          <a:off x="4673600" y="17973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344" name="フローチャート: 判断 343">
          <a:extLst>
            <a:ext uri="{FF2B5EF4-FFF2-40B4-BE49-F238E27FC236}">
              <a16:creationId xmlns:a16="http://schemas.microsoft.com/office/drawing/2014/main" id="{00000000-0008-0000-0F00-000058010000}"/>
            </a:ext>
          </a:extLst>
        </xdr:cNvPr>
        <xdr:cNvSpPr/>
      </xdr:nvSpPr>
      <xdr:spPr>
        <a:xfrm>
          <a:off x="45847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4445</xdr:rowOff>
    </xdr:from>
    <xdr:to>
      <xdr:col>20</xdr:col>
      <xdr:colOff>38100</xdr:colOff>
      <xdr:row>105</xdr:row>
      <xdr:rowOff>106045</xdr:rowOff>
    </xdr:to>
    <xdr:sp macro="" textlink="">
      <xdr:nvSpPr>
        <xdr:cNvPr id="345" name="フローチャート: 判断 344">
          <a:extLst>
            <a:ext uri="{FF2B5EF4-FFF2-40B4-BE49-F238E27FC236}">
              <a16:creationId xmlns:a16="http://schemas.microsoft.com/office/drawing/2014/main" id="{00000000-0008-0000-0F00-000059010000}"/>
            </a:ext>
          </a:extLst>
        </xdr:cNvPr>
        <xdr:cNvSpPr/>
      </xdr:nvSpPr>
      <xdr:spPr>
        <a:xfrm>
          <a:off x="3746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122572</xdr:rowOff>
    </xdr:from>
    <xdr:ext cx="405111" cy="259045"/>
    <xdr:sp macro="" textlink="">
      <xdr:nvSpPr>
        <xdr:cNvPr id="346" name="n_1aveValue【市民会館】&#10;有形固定資産減価償却率">
          <a:extLst>
            <a:ext uri="{FF2B5EF4-FFF2-40B4-BE49-F238E27FC236}">
              <a16:creationId xmlns:a16="http://schemas.microsoft.com/office/drawing/2014/main" id="{00000000-0008-0000-0F00-00005A010000}"/>
            </a:ext>
          </a:extLst>
        </xdr:cNvPr>
        <xdr:cNvSpPr txBox="1"/>
      </xdr:nvSpPr>
      <xdr:spPr>
        <a:xfrm>
          <a:off x="35820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46355</xdr:rowOff>
    </xdr:from>
    <xdr:to>
      <xdr:col>15</xdr:col>
      <xdr:colOff>101600</xdr:colOff>
      <xdr:row>105</xdr:row>
      <xdr:rowOff>147955</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2857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164482</xdr:rowOff>
    </xdr:from>
    <xdr:ext cx="405111" cy="259045"/>
    <xdr:sp macro="" textlink="">
      <xdr:nvSpPr>
        <xdr:cNvPr id="348" name="n_2aveValue【市民会館】&#10;有形固定資産減価償却率">
          <a:extLst>
            <a:ext uri="{FF2B5EF4-FFF2-40B4-BE49-F238E27FC236}">
              <a16:creationId xmlns:a16="http://schemas.microsoft.com/office/drawing/2014/main" id="{00000000-0008-0000-0F00-00005C010000}"/>
            </a:ext>
          </a:extLst>
        </xdr:cNvPr>
        <xdr:cNvSpPr txBox="1"/>
      </xdr:nvSpPr>
      <xdr:spPr>
        <a:xfrm>
          <a:off x="2705744" y="1782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42545</xdr:rowOff>
    </xdr:from>
    <xdr:to>
      <xdr:col>10</xdr:col>
      <xdr:colOff>165100</xdr:colOff>
      <xdr:row>105</xdr:row>
      <xdr:rowOff>144145</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1968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160672</xdr:rowOff>
    </xdr:from>
    <xdr:ext cx="405111" cy="259045"/>
    <xdr:sp macro="" textlink="">
      <xdr:nvSpPr>
        <xdr:cNvPr id="350" name="n_3aveValue【市民会館】&#10;有形固定資産減価償却率">
          <a:extLst>
            <a:ext uri="{FF2B5EF4-FFF2-40B4-BE49-F238E27FC236}">
              <a16:creationId xmlns:a16="http://schemas.microsoft.com/office/drawing/2014/main" id="{00000000-0008-0000-0F00-00005E010000}"/>
            </a:ext>
          </a:extLst>
        </xdr:cNvPr>
        <xdr:cNvSpPr txBox="1"/>
      </xdr:nvSpPr>
      <xdr:spPr>
        <a:xfrm>
          <a:off x="1816744" y="1782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52070</xdr:rowOff>
    </xdr:from>
    <xdr:to>
      <xdr:col>20</xdr:col>
      <xdr:colOff>38100</xdr:colOff>
      <xdr:row>106</xdr:row>
      <xdr:rowOff>153670</xdr:rowOff>
    </xdr:to>
    <xdr:sp macro="" textlink="">
      <xdr:nvSpPr>
        <xdr:cNvPr id="356" name="楕円 355">
          <a:extLst>
            <a:ext uri="{FF2B5EF4-FFF2-40B4-BE49-F238E27FC236}">
              <a16:creationId xmlns:a16="http://schemas.microsoft.com/office/drawing/2014/main" id="{00000000-0008-0000-0F00-000064010000}"/>
            </a:ext>
          </a:extLst>
        </xdr:cNvPr>
        <xdr:cNvSpPr/>
      </xdr:nvSpPr>
      <xdr:spPr>
        <a:xfrm>
          <a:off x="3746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154939</xdr:rowOff>
    </xdr:from>
    <xdr:to>
      <xdr:col>15</xdr:col>
      <xdr:colOff>101600</xdr:colOff>
      <xdr:row>106</xdr:row>
      <xdr:rowOff>85089</xdr:rowOff>
    </xdr:to>
    <xdr:sp macro="" textlink="">
      <xdr:nvSpPr>
        <xdr:cNvPr id="357" name="楕円 356">
          <a:extLst>
            <a:ext uri="{FF2B5EF4-FFF2-40B4-BE49-F238E27FC236}">
              <a16:creationId xmlns:a16="http://schemas.microsoft.com/office/drawing/2014/main" id="{00000000-0008-0000-0F00-000065010000}"/>
            </a:ext>
          </a:extLst>
        </xdr:cNvPr>
        <xdr:cNvSpPr/>
      </xdr:nvSpPr>
      <xdr:spPr>
        <a:xfrm>
          <a:off x="2857500" y="181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34289</xdr:rowOff>
    </xdr:from>
    <xdr:to>
      <xdr:col>19</xdr:col>
      <xdr:colOff>177800</xdr:colOff>
      <xdr:row>106</xdr:row>
      <xdr:rowOff>102870</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2908300" y="1820798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144797</xdr:rowOff>
    </xdr:from>
    <xdr:ext cx="405111" cy="259045"/>
    <xdr:sp macro="" textlink="">
      <xdr:nvSpPr>
        <xdr:cNvPr id="359" name="n_1mainValue【市民会館】&#10;有形固定資産減価償却率">
          <a:extLst>
            <a:ext uri="{FF2B5EF4-FFF2-40B4-BE49-F238E27FC236}">
              <a16:creationId xmlns:a16="http://schemas.microsoft.com/office/drawing/2014/main" id="{00000000-0008-0000-0F00-000067010000}"/>
            </a:ext>
          </a:extLst>
        </xdr:cNvPr>
        <xdr:cNvSpPr txBox="1"/>
      </xdr:nvSpPr>
      <xdr:spPr>
        <a:xfrm>
          <a:off x="3582044" y="183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76216</xdr:rowOff>
    </xdr:from>
    <xdr:ext cx="405111" cy="259045"/>
    <xdr:sp macro="" textlink="">
      <xdr:nvSpPr>
        <xdr:cNvPr id="360" name="n_2mainValue【市民会館】&#10;有形固定資産減価償却率">
          <a:extLst>
            <a:ext uri="{FF2B5EF4-FFF2-40B4-BE49-F238E27FC236}">
              <a16:creationId xmlns:a16="http://schemas.microsoft.com/office/drawing/2014/main" id="{00000000-0008-0000-0F00-000068010000}"/>
            </a:ext>
          </a:extLst>
        </xdr:cNvPr>
        <xdr:cNvSpPr txBox="1"/>
      </xdr:nvSpPr>
      <xdr:spPr>
        <a:xfrm>
          <a:off x="2705744" y="1824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5" name="正方形/長方形 364">
          <a:extLst>
            <a:ext uri="{FF2B5EF4-FFF2-40B4-BE49-F238E27FC236}">
              <a16:creationId xmlns:a16="http://schemas.microsoft.com/office/drawing/2014/main" id="{00000000-0008-0000-0F00-00006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6" name="正方形/長方形 365">
          <a:extLst>
            <a:ext uri="{FF2B5EF4-FFF2-40B4-BE49-F238E27FC236}">
              <a16:creationId xmlns:a16="http://schemas.microsoft.com/office/drawing/2014/main" id="{00000000-0008-0000-0F00-00006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7" name="正方形/長方形 366">
          <a:extLst>
            <a:ext uri="{FF2B5EF4-FFF2-40B4-BE49-F238E27FC236}">
              <a16:creationId xmlns:a16="http://schemas.microsoft.com/office/drawing/2014/main" id="{00000000-0008-0000-0F00-00006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8" name="正方形/長方形 367">
          <a:extLst>
            <a:ext uri="{FF2B5EF4-FFF2-40B4-BE49-F238E27FC236}">
              <a16:creationId xmlns:a16="http://schemas.microsoft.com/office/drawing/2014/main" id="{00000000-0008-0000-0F00-000070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3" name="【市民会館】&#10;一人当たり面積グラフ枠">
          <a:extLst>
            <a:ext uri="{FF2B5EF4-FFF2-40B4-BE49-F238E27FC236}">
              <a16:creationId xmlns:a16="http://schemas.microsoft.com/office/drawing/2014/main" id="{00000000-0008-0000-0F00-00007F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38100</xdr:rowOff>
    </xdr:from>
    <xdr:to>
      <xdr:col>54</xdr:col>
      <xdr:colOff>189865</xdr:colOff>
      <xdr:row>108</xdr:row>
      <xdr:rowOff>19050</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flipV="1">
          <a:off x="10476865" y="171831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385" name="【市民会館】&#10;一人当たり面積最小値テキスト">
          <a:extLst>
            <a:ext uri="{FF2B5EF4-FFF2-40B4-BE49-F238E27FC236}">
              <a16:creationId xmlns:a16="http://schemas.microsoft.com/office/drawing/2014/main" id="{00000000-0008-0000-0F00-000081010000}"/>
            </a:ext>
          </a:extLst>
        </xdr:cNvPr>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156227</xdr:rowOff>
    </xdr:from>
    <xdr:ext cx="469744" cy="259045"/>
    <xdr:sp macro="" textlink="">
      <xdr:nvSpPr>
        <xdr:cNvPr id="387" name="【市民会館】&#10;一人当たり面積最大値テキスト">
          <a:extLst>
            <a:ext uri="{FF2B5EF4-FFF2-40B4-BE49-F238E27FC236}">
              <a16:creationId xmlns:a16="http://schemas.microsoft.com/office/drawing/2014/main" id="{00000000-0008-0000-0F00-000083010000}"/>
            </a:ext>
          </a:extLst>
        </xdr:cNvPr>
        <xdr:cNvSpPr txBox="1"/>
      </xdr:nvSpPr>
      <xdr:spPr>
        <a:xfrm>
          <a:off x="10515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38100</xdr:rowOff>
    </xdr:from>
    <xdr:to>
      <xdr:col>55</xdr:col>
      <xdr:colOff>88900</xdr:colOff>
      <xdr:row>100</xdr:row>
      <xdr:rowOff>38100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10388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133366</xdr:rowOff>
    </xdr:from>
    <xdr:ext cx="469744" cy="259045"/>
    <xdr:sp macro="" textlink="">
      <xdr:nvSpPr>
        <xdr:cNvPr id="389" name="【市民会館】&#10;一人当たり面積平均値テキスト">
          <a:extLst>
            <a:ext uri="{FF2B5EF4-FFF2-40B4-BE49-F238E27FC236}">
              <a16:creationId xmlns:a16="http://schemas.microsoft.com/office/drawing/2014/main" id="{00000000-0008-0000-0F00-000085010000}"/>
            </a:ext>
          </a:extLst>
        </xdr:cNvPr>
        <xdr:cNvSpPr txBox="1"/>
      </xdr:nvSpPr>
      <xdr:spPr>
        <a:xfrm>
          <a:off x="10515600" y="17964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154939</xdr:rowOff>
    </xdr:from>
    <xdr:to>
      <xdr:col>55</xdr:col>
      <xdr:colOff>50800</xdr:colOff>
      <xdr:row>105</xdr:row>
      <xdr:rowOff>85089</xdr:rowOff>
    </xdr:to>
    <xdr:sp macro="" textlink="">
      <xdr:nvSpPr>
        <xdr:cNvPr id="390" name="フローチャート: 判断 389">
          <a:extLst>
            <a:ext uri="{FF2B5EF4-FFF2-40B4-BE49-F238E27FC236}">
              <a16:creationId xmlns:a16="http://schemas.microsoft.com/office/drawing/2014/main" id="{00000000-0008-0000-0F00-000086010000}"/>
            </a:ext>
          </a:extLst>
        </xdr:cNvPr>
        <xdr:cNvSpPr/>
      </xdr:nvSpPr>
      <xdr:spPr>
        <a:xfrm>
          <a:off x="10426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151130</xdr:rowOff>
    </xdr:from>
    <xdr:to>
      <xdr:col>50</xdr:col>
      <xdr:colOff>165100</xdr:colOff>
      <xdr:row>105</xdr:row>
      <xdr:rowOff>81280</xdr:rowOff>
    </xdr:to>
    <xdr:sp macro="" textlink="">
      <xdr:nvSpPr>
        <xdr:cNvPr id="391" name="フローチャート: 判断 390">
          <a:extLst>
            <a:ext uri="{FF2B5EF4-FFF2-40B4-BE49-F238E27FC236}">
              <a16:creationId xmlns:a16="http://schemas.microsoft.com/office/drawing/2014/main" id="{00000000-0008-0000-0F00-000087010000}"/>
            </a:ext>
          </a:extLst>
        </xdr:cNvPr>
        <xdr:cNvSpPr/>
      </xdr:nvSpPr>
      <xdr:spPr>
        <a:xfrm>
          <a:off x="9588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72407</xdr:rowOff>
    </xdr:from>
    <xdr:ext cx="469744" cy="259045"/>
    <xdr:sp macro="" textlink="">
      <xdr:nvSpPr>
        <xdr:cNvPr id="392" name="n_1aveValue【市民会館】&#10;一人当たり面積">
          <a:extLst>
            <a:ext uri="{FF2B5EF4-FFF2-40B4-BE49-F238E27FC236}">
              <a16:creationId xmlns:a16="http://schemas.microsoft.com/office/drawing/2014/main" id="{00000000-0008-0000-0F00-000088010000}"/>
            </a:ext>
          </a:extLst>
        </xdr:cNvPr>
        <xdr:cNvSpPr txBox="1"/>
      </xdr:nvSpPr>
      <xdr:spPr>
        <a:xfrm>
          <a:off x="939172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124461</xdr:rowOff>
    </xdr:from>
    <xdr:to>
      <xdr:col>46</xdr:col>
      <xdr:colOff>38100</xdr:colOff>
      <xdr:row>105</xdr:row>
      <xdr:rowOff>54611</xdr:rowOff>
    </xdr:to>
    <xdr:sp macro="" textlink="">
      <xdr:nvSpPr>
        <xdr:cNvPr id="393" name="フローチャート: 判断 392">
          <a:extLst>
            <a:ext uri="{FF2B5EF4-FFF2-40B4-BE49-F238E27FC236}">
              <a16:creationId xmlns:a16="http://schemas.microsoft.com/office/drawing/2014/main" id="{00000000-0008-0000-0F00-000089010000}"/>
            </a:ext>
          </a:extLst>
        </xdr:cNvPr>
        <xdr:cNvSpPr/>
      </xdr:nvSpPr>
      <xdr:spPr>
        <a:xfrm>
          <a:off x="8699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45738</xdr:rowOff>
    </xdr:from>
    <xdr:ext cx="469744" cy="259045"/>
    <xdr:sp macro="" textlink="">
      <xdr:nvSpPr>
        <xdr:cNvPr id="394" name="n_2aveValue【市民会館】&#10;一人当たり面積">
          <a:extLst>
            <a:ext uri="{FF2B5EF4-FFF2-40B4-BE49-F238E27FC236}">
              <a16:creationId xmlns:a16="http://schemas.microsoft.com/office/drawing/2014/main" id="{00000000-0008-0000-0F00-00008A010000}"/>
            </a:ext>
          </a:extLst>
        </xdr:cNvPr>
        <xdr:cNvSpPr txBox="1"/>
      </xdr:nvSpPr>
      <xdr:spPr>
        <a:xfrm>
          <a:off x="8515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139700</xdr:rowOff>
    </xdr:from>
    <xdr:to>
      <xdr:col>41</xdr:col>
      <xdr:colOff>101600</xdr:colOff>
      <xdr:row>105</xdr:row>
      <xdr:rowOff>69850</xdr:rowOff>
    </xdr:to>
    <xdr:sp macro="" textlink="">
      <xdr:nvSpPr>
        <xdr:cNvPr id="395" name="フローチャート: 判断 394">
          <a:extLst>
            <a:ext uri="{FF2B5EF4-FFF2-40B4-BE49-F238E27FC236}">
              <a16:creationId xmlns:a16="http://schemas.microsoft.com/office/drawing/2014/main" id="{00000000-0008-0000-0F00-00008B010000}"/>
            </a:ext>
          </a:extLst>
        </xdr:cNvPr>
        <xdr:cNvSpPr/>
      </xdr:nvSpPr>
      <xdr:spPr>
        <a:xfrm>
          <a:off x="781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86377</xdr:rowOff>
    </xdr:from>
    <xdr:ext cx="469744" cy="259045"/>
    <xdr:sp macro="" textlink="">
      <xdr:nvSpPr>
        <xdr:cNvPr id="396" name="n_3aveValue【市民会館】&#10;一人当たり面積">
          <a:extLst>
            <a:ext uri="{FF2B5EF4-FFF2-40B4-BE49-F238E27FC236}">
              <a16:creationId xmlns:a16="http://schemas.microsoft.com/office/drawing/2014/main" id="{00000000-0008-0000-0F00-00008C010000}"/>
            </a:ext>
          </a:extLst>
        </xdr:cNvPr>
        <xdr:cNvSpPr txBox="1"/>
      </xdr:nvSpPr>
      <xdr:spPr>
        <a:xfrm>
          <a:off x="7626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74930</xdr:rowOff>
    </xdr:from>
    <xdr:to>
      <xdr:col>50</xdr:col>
      <xdr:colOff>165100</xdr:colOff>
      <xdr:row>103</xdr:row>
      <xdr:rowOff>5080</xdr:rowOff>
    </xdr:to>
    <xdr:sp macro="" textlink="">
      <xdr:nvSpPr>
        <xdr:cNvPr id="402" name="楕円 401">
          <a:extLst>
            <a:ext uri="{FF2B5EF4-FFF2-40B4-BE49-F238E27FC236}">
              <a16:creationId xmlns:a16="http://schemas.microsoft.com/office/drawing/2014/main" id="{00000000-0008-0000-0F00-000092010000}"/>
            </a:ext>
          </a:extLst>
        </xdr:cNvPr>
        <xdr:cNvSpPr/>
      </xdr:nvSpPr>
      <xdr:spPr>
        <a:xfrm>
          <a:off x="9588500" y="1756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120650</xdr:rowOff>
    </xdr:from>
    <xdr:to>
      <xdr:col>46</xdr:col>
      <xdr:colOff>38100</xdr:colOff>
      <xdr:row>104</xdr:row>
      <xdr:rowOff>50800</xdr:rowOff>
    </xdr:to>
    <xdr:sp macro="" textlink="">
      <xdr:nvSpPr>
        <xdr:cNvPr id="403" name="楕円 402">
          <a:extLst>
            <a:ext uri="{FF2B5EF4-FFF2-40B4-BE49-F238E27FC236}">
              <a16:creationId xmlns:a16="http://schemas.microsoft.com/office/drawing/2014/main" id="{00000000-0008-0000-0F00-000093010000}"/>
            </a:ext>
          </a:extLst>
        </xdr:cNvPr>
        <xdr:cNvSpPr/>
      </xdr:nvSpPr>
      <xdr:spPr>
        <a:xfrm>
          <a:off x="8699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125730</xdr:rowOff>
    </xdr:from>
    <xdr:to>
      <xdr:col>50</xdr:col>
      <xdr:colOff>114300</xdr:colOff>
      <xdr:row>104</xdr:row>
      <xdr:rowOff>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flipV="1">
          <a:off x="8750300" y="1761363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101</xdr:row>
      <xdr:rowOff>21607</xdr:rowOff>
    </xdr:from>
    <xdr:ext cx="469744" cy="259045"/>
    <xdr:sp macro="" textlink="">
      <xdr:nvSpPr>
        <xdr:cNvPr id="405" name="n_1mainValue【市民会館】&#10;一人当たり面積">
          <a:extLst>
            <a:ext uri="{FF2B5EF4-FFF2-40B4-BE49-F238E27FC236}">
              <a16:creationId xmlns:a16="http://schemas.microsoft.com/office/drawing/2014/main" id="{00000000-0008-0000-0F00-000095010000}"/>
            </a:ext>
          </a:extLst>
        </xdr:cNvPr>
        <xdr:cNvSpPr txBox="1"/>
      </xdr:nvSpPr>
      <xdr:spPr>
        <a:xfrm>
          <a:off x="9391727" y="1733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67327</xdr:rowOff>
    </xdr:from>
    <xdr:ext cx="469744" cy="259045"/>
    <xdr:sp macro="" textlink="">
      <xdr:nvSpPr>
        <xdr:cNvPr id="406" name="n_2mainValue【市民会館】&#10;一人当たり面積">
          <a:extLst>
            <a:ext uri="{FF2B5EF4-FFF2-40B4-BE49-F238E27FC236}">
              <a16:creationId xmlns:a16="http://schemas.microsoft.com/office/drawing/2014/main" id="{00000000-0008-0000-0F00-000096010000}"/>
            </a:ext>
          </a:extLst>
        </xdr:cNvPr>
        <xdr:cNvSpPr txBox="1"/>
      </xdr:nvSpPr>
      <xdr:spPr>
        <a:xfrm>
          <a:off x="8515427"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a:extLst>
            <a:ext uri="{FF2B5EF4-FFF2-40B4-BE49-F238E27FC236}">
              <a16:creationId xmlns:a16="http://schemas.microsoft.com/office/drawing/2014/main" id="{00000000-0008-0000-0F00-0000A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a:extLst>
            <a:ext uri="{FF2B5EF4-FFF2-40B4-BE49-F238E27FC236}">
              <a16:creationId xmlns:a16="http://schemas.microsoft.com/office/drawing/2014/main" id="{00000000-0008-0000-0F00-0000A6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23" name="正方形/長方形 422">
          <a:extLst>
            <a:ext uri="{FF2B5EF4-FFF2-40B4-BE49-F238E27FC236}">
              <a16:creationId xmlns:a16="http://schemas.microsoft.com/office/drawing/2014/main" id="{00000000-0008-0000-0F00-0000A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4" name="正方形/長方形 423">
          <a:extLst>
            <a:ext uri="{FF2B5EF4-FFF2-40B4-BE49-F238E27FC236}">
              <a16:creationId xmlns:a16="http://schemas.microsoft.com/office/drawing/2014/main" id="{00000000-0008-0000-0F00-0000A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5" name="正方形/長方形 424">
          <a:extLst>
            <a:ext uri="{FF2B5EF4-FFF2-40B4-BE49-F238E27FC236}">
              <a16:creationId xmlns:a16="http://schemas.microsoft.com/office/drawing/2014/main" id="{00000000-0008-0000-0F00-0000A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6" name="正方形/長方形 425">
          <a:extLst>
            <a:ext uri="{FF2B5EF4-FFF2-40B4-BE49-F238E27FC236}">
              <a16:creationId xmlns:a16="http://schemas.microsoft.com/office/drawing/2014/main" id="{00000000-0008-0000-0F00-0000A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5" name="【保健センター・保健所】&#10;有形固定資産減価償却率グラフ枠">
          <a:extLst>
            <a:ext uri="{FF2B5EF4-FFF2-40B4-BE49-F238E27FC236}">
              <a16:creationId xmlns:a16="http://schemas.microsoft.com/office/drawing/2014/main" id="{00000000-0008-0000-0F00-0000BD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57150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flipV="1">
          <a:off x="16318864" y="9525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447" name="【保健センター・保健所】&#10;有形固定資産減価償却率最小値テキスト">
          <a:extLst>
            <a:ext uri="{FF2B5EF4-FFF2-40B4-BE49-F238E27FC236}">
              <a16:creationId xmlns:a16="http://schemas.microsoft.com/office/drawing/2014/main" id="{00000000-0008-0000-0F00-0000BF010000}"/>
            </a:ext>
          </a:extLst>
        </xdr:cNvPr>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05111" cy="259045"/>
    <xdr:sp macro="" textlink="">
      <xdr:nvSpPr>
        <xdr:cNvPr id="449" name="【保健センター・保健所】&#10;有形固定資産減価償却率最大値テキスト">
          <a:extLst>
            <a:ext uri="{FF2B5EF4-FFF2-40B4-BE49-F238E27FC236}">
              <a16:creationId xmlns:a16="http://schemas.microsoft.com/office/drawing/2014/main" id="{00000000-0008-0000-0F00-0000C1010000}"/>
            </a:ext>
          </a:extLst>
        </xdr:cNvPr>
        <xdr:cNvSpPr txBox="1"/>
      </xdr:nvSpPr>
      <xdr:spPr>
        <a:xfrm>
          <a:off x="16357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28592</xdr:rowOff>
    </xdr:from>
    <xdr:ext cx="405111" cy="259045"/>
    <xdr:sp macro="" textlink="">
      <xdr:nvSpPr>
        <xdr:cNvPr id="451" name="【保健センター・保健所】&#10;有形固定資産減価償却率平均値テキスト">
          <a:extLst>
            <a:ext uri="{FF2B5EF4-FFF2-40B4-BE49-F238E27FC236}">
              <a16:creationId xmlns:a16="http://schemas.microsoft.com/office/drawing/2014/main" id="{00000000-0008-0000-0F00-0000C3010000}"/>
            </a:ext>
          </a:extLst>
        </xdr:cNvPr>
        <xdr:cNvSpPr txBox="1"/>
      </xdr:nvSpPr>
      <xdr:spPr>
        <a:xfrm>
          <a:off x="16357600" y="9972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50165</xdr:rowOff>
    </xdr:from>
    <xdr:to>
      <xdr:col>85</xdr:col>
      <xdr:colOff>177800</xdr:colOff>
      <xdr:row>58</xdr:row>
      <xdr:rowOff>151765</xdr:rowOff>
    </xdr:to>
    <xdr:sp macro="" textlink="">
      <xdr:nvSpPr>
        <xdr:cNvPr id="452" name="フローチャート: 判断 451">
          <a:extLst>
            <a:ext uri="{FF2B5EF4-FFF2-40B4-BE49-F238E27FC236}">
              <a16:creationId xmlns:a16="http://schemas.microsoft.com/office/drawing/2014/main" id="{00000000-0008-0000-0F00-0000C4010000}"/>
            </a:ext>
          </a:extLst>
        </xdr:cNvPr>
        <xdr:cNvSpPr/>
      </xdr:nvSpPr>
      <xdr:spPr>
        <a:xfrm>
          <a:off x="162687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88265</xdr:rowOff>
    </xdr:from>
    <xdr:to>
      <xdr:col>81</xdr:col>
      <xdr:colOff>101600</xdr:colOff>
      <xdr:row>59</xdr:row>
      <xdr:rowOff>18415</xdr:rowOff>
    </xdr:to>
    <xdr:sp macro="" textlink="">
      <xdr:nvSpPr>
        <xdr:cNvPr id="453" name="フローチャート: 判断 452">
          <a:extLst>
            <a:ext uri="{FF2B5EF4-FFF2-40B4-BE49-F238E27FC236}">
              <a16:creationId xmlns:a16="http://schemas.microsoft.com/office/drawing/2014/main" id="{00000000-0008-0000-0F00-0000C5010000}"/>
            </a:ext>
          </a:extLst>
        </xdr:cNvPr>
        <xdr:cNvSpPr/>
      </xdr:nvSpPr>
      <xdr:spPr>
        <a:xfrm>
          <a:off x="15430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9542</xdr:rowOff>
    </xdr:from>
    <xdr:ext cx="405111" cy="259045"/>
    <xdr:sp macro="" textlink="">
      <xdr:nvSpPr>
        <xdr:cNvPr id="454" name="n_1aveValue【保健センター・保健所】&#10;有形固定資産減価償却率">
          <a:extLst>
            <a:ext uri="{FF2B5EF4-FFF2-40B4-BE49-F238E27FC236}">
              <a16:creationId xmlns:a16="http://schemas.microsoft.com/office/drawing/2014/main" id="{00000000-0008-0000-0F00-0000C6010000}"/>
            </a:ext>
          </a:extLst>
        </xdr:cNvPr>
        <xdr:cNvSpPr txBox="1"/>
      </xdr:nvSpPr>
      <xdr:spPr>
        <a:xfrm>
          <a:off x="15266044" y="1012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95885</xdr:rowOff>
    </xdr:from>
    <xdr:to>
      <xdr:col>76</xdr:col>
      <xdr:colOff>165100</xdr:colOff>
      <xdr:row>59</xdr:row>
      <xdr:rowOff>26035</xdr:rowOff>
    </xdr:to>
    <xdr:sp macro="" textlink="">
      <xdr:nvSpPr>
        <xdr:cNvPr id="455" name="フローチャート: 判断 454">
          <a:extLst>
            <a:ext uri="{FF2B5EF4-FFF2-40B4-BE49-F238E27FC236}">
              <a16:creationId xmlns:a16="http://schemas.microsoft.com/office/drawing/2014/main" id="{00000000-0008-0000-0F00-0000C7010000}"/>
            </a:ext>
          </a:extLst>
        </xdr:cNvPr>
        <xdr:cNvSpPr/>
      </xdr:nvSpPr>
      <xdr:spPr>
        <a:xfrm>
          <a:off x="14541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42562</xdr:rowOff>
    </xdr:from>
    <xdr:ext cx="405111" cy="259045"/>
    <xdr:sp macro="" textlink="">
      <xdr:nvSpPr>
        <xdr:cNvPr id="456" name="n_2aveValue【保健センター・保健所】&#10;有形固定資産減価償却率">
          <a:extLst>
            <a:ext uri="{FF2B5EF4-FFF2-40B4-BE49-F238E27FC236}">
              <a16:creationId xmlns:a16="http://schemas.microsoft.com/office/drawing/2014/main" id="{00000000-0008-0000-0F00-0000C8010000}"/>
            </a:ext>
          </a:extLst>
        </xdr:cNvPr>
        <xdr:cNvSpPr txBox="1"/>
      </xdr:nvSpPr>
      <xdr:spPr>
        <a:xfrm>
          <a:off x="14389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132080</xdr:rowOff>
    </xdr:from>
    <xdr:to>
      <xdr:col>72</xdr:col>
      <xdr:colOff>38100</xdr:colOff>
      <xdr:row>59</xdr:row>
      <xdr:rowOff>62230</xdr:rowOff>
    </xdr:to>
    <xdr:sp macro="" textlink="">
      <xdr:nvSpPr>
        <xdr:cNvPr id="457" name="フローチャート: 判断 456">
          <a:extLst>
            <a:ext uri="{FF2B5EF4-FFF2-40B4-BE49-F238E27FC236}">
              <a16:creationId xmlns:a16="http://schemas.microsoft.com/office/drawing/2014/main" id="{00000000-0008-0000-0F00-0000C9010000}"/>
            </a:ext>
          </a:extLst>
        </xdr:cNvPr>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57</xdr:row>
      <xdr:rowOff>78757</xdr:rowOff>
    </xdr:from>
    <xdr:ext cx="405111" cy="259045"/>
    <xdr:sp macro="" textlink="">
      <xdr:nvSpPr>
        <xdr:cNvPr id="458" name="n_3aveValue【保健センター・保健所】&#10;有形固定資産減価償却率">
          <a:extLst>
            <a:ext uri="{FF2B5EF4-FFF2-40B4-BE49-F238E27FC236}">
              <a16:creationId xmlns:a16="http://schemas.microsoft.com/office/drawing/2014/main" id="{00000000-0008-0000-0F00-0000CA010000}"/>
            </a:ext>
          </a:extLst>
        </xdr:cNvPr>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59690</xdr:rowOff>
    </xdr:from>
    <xdr:to>
      <xdr:col>81</xdr:col>
      <xdr:colOff>101600</xdr:colOff>
      <xdr:row>58</xdr:row>
      <xdr:rowOff>161290</xdr:rowOff>
    </xdr:to>
    <xdr:sp macro="" textlink="">
      <xdr:nvSpPr>
        <xdr:cNvPr id="464" name="楕円 463">
          <a:extLst>
            <a:ext uri="{FF2B5EF4-FFF2-40B4-BE49-F238E27FC236}">
              <a16:creationId xmlns:a16="http://schemas.microsoft.com/office/drawing/2014/main" id="{00000000-0008-0000-0F00-0000D0010000}"/>
            </a:ext>
          </a:extLst>
        </xdr:cNvPr>
        <xdr:cNvSpPr/>
      </xdr:nvSpPr>
      <xdr:spPr>
        <a:xfrm>
          <a:off x="154305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6367</xdr:rowOff>
    </xdr:from>
    <xdr:ext cx="405111" cy="259045"/>
    <xdr:sp macro="" textlink="">
      <xdr:nvSpPr>
        <xdr:cNvPr id="465" name="n_1mainValue【保健センター・保健所】&#10;有形固定資産減価償却率">
          <a:extLst>
            <a:ext uri="{FF2B5EF4-FFF2-40B4-BE49-F238E27FC236}">
              <a16:creationId xmlns:a16="http://schemas.microsoft.com/office/drawing/2014/main" id="{00000000-0008-0000-0F00-0000D1010000}"/>
            </a:ext>
          </a:extLst>
        </xdr:cNvPr>
        <xdr:cNvSpPr txBox="1"/>
      </xdr:nvSpPr>
      <xdr:spPr>
        <a:xfrm>
          <a:off x="152660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a:extLst>
            <a:ext uri="{FF2B5EF4-FFF2-40B4-BE49-F238E27FC236}">
              <a16:creationId xmlns:a16="http://schemas.microsoft.com/office/drawing/2014/main" id="{00000000-0008-0000-0F00-0000D2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保健センター・保健所】&#10;一人当たり面積グラフ枠">
          <a:extLst>
            <a:ext uri="{FF2B5EF4-FFF2-40B4-BE49-F238E27FC236}">
              <a16:creationId xmlns:a16="http://schemas.microsoft.com/office/drawing/2014/main" id="{00000000-0008-0000-0F00-0000E8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38100</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flipV="1">
          <a:off x="22160864" y="97002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490" name="【保健センター・保健所】&#10;一人当たり面積最小値テキスト">
          <a:extLst>
            <a:ext uri="{FF2B5EF4-FFF2-40B4-BE49-F238E27FC236}">
              <a16:creationId xmlns:a16="http://schemas.microsoft.com/office/drawing/2014/main" id="{00000000-0008-0000-0F00-0000EA010000}"/>
            </a:ext>
          </a:extLst>
        </xdr:cNvPr>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492" name="【保健センター・保健所】&#10;一人当たり面積最大値テキスト">
          <a:extLst>
            <a:ext uri="{FF2B5EF4-FFF2-40B4-BE49-F238E27FC236}">
              <a16:creationId xmlns:a16="http://schemas.microsoft.com/office/drawing/2014/main" id="{00000000-0008-0000-0F00-0000EC010000}"/>
            </a:ext>
          </a:extLst>
        </xdr:cNvPr>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83837</xdr:rowOff>
    </xdr:from>
    <xdr:ext cx="469744" cy="259045"/>
    <xdr:sp macro="" textlink="">
      <xdr:nvSpPr>
        <xdr:cNvPr id="494" name="【保健センター・保健所】&#10;一人当たり面積平均値テキスト">
          <a:extLst>
            <a:ext uri="{FF2B5EF4-FFF2-40B4-BE49-F238E27FC236}">
              <a16:creationId xmlns:a16="http://schemas.microsoft.com/office/drawing/2014/main" id="{00000000-0008-0000-0F00-0000EE010000}"/>
            </a:ext>
          </a:extLst>
        </xdr:cNvPr>
        <xdr:cNvSpPr txBox="1"/>
      </xdr:nvSpPr>
      <xdr:spPr>
        <a:xfrm>
          <a:off x="22199600" y="1071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495" name="フローチャート: 判断 494">
          <a:extLst>
            <a:ext uri="{FF2B5EF4-FFF2-40B4-BE49-F238E27FC236}">
              <a16:creationId xmlns:a16="http://schemas.microsoft.com/office/drawing/2014/main" id="{00000000-0008-0000-0F00-0000EF010000}"/>
            </a:ext>
          </a:extLst>
        </xdr:cNvPr>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105410</xdr:rowOff>
    </xdr:from>
    <xdr:to>
      <xdr:col>112</xdr:col>
      <xdr:colOff>38100</xdr:colOff>
      <xdr:row>63</xdr:row>
      <xdr:rowOff>35560</xdr:rowOff>
    </xdr:to>
    <xdr:sp macro="" textlink="">
      <xdr:nvSpPr>
        <xdr:cNvPr id="496" name="フローチャート: 判断 495">
          <a:extLst>
            <a:ext uri="{FF2B5EF4-FFF2-40B4-BE49-F238E27FC236}">
              <a16:creationId xmlns:a16="http://schemas.microsoft.com/office/drawing/2014/main" id="{00000000-0008-0000-0F00-0000F0010000}"/>
            </a:ext>
          </a:extLst>
        </xdr:cNvPr>
        <xdr:cNvSpPr/>
      </xdr:nvSpPr>
      <xdr:spPr>
        <a:xfrm>
          <a:off x="21272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26687</xdr:rowOff>
    </xdr:from>
    <xdr:ext cx="469744" cy="259045"/>
    <xdr:sp macro="" textlink="">
      <xdr:nvSpPr>
        <xdr:cNvPr id="497" name="n_1aveValue【保健センター・保健所】&#10;一人当たり面積">
          <a:extLst>
            <a:ext uri="{FF2B5EF4-FFF2-40B4-BE49-F238E27FC236}">
              <a16:creationId xmlns:a16="http://schemas.microsoft.com/office/drawing/2014/main" id="{00000000-0008-0000-0F00-0000F1010000}"/>
            </a:ext>
          </a:extLst>
        </xdr:cNvPr>
        <xdr:cNvSpPr txBox="1"/>
      </xdr:nvSpPr>
      <xdr:spPr>
        <a:xfrm>
          <a:off x="210757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120650</xdr:rowOff>
    </xdr:from>
    <xdr:to>
      <xdr:col>107</xdr:col>
      <xdr:colOff>101600</xdr:colOff>
      <xdr:row>63</xdr:row>
      <xdr:rowOff>50800</xdr:rowOff>
    </xdr:to>
    <xdr:sp macro="" textlink="">
      <xdr:nvSpPr>
        <xdr:cNvPr id="498" name="フローチャート: 判断 497">
          <a:extLst>
            <a:ext uri="{FF2B5EF4-FFF2-40B4-BE49-F238E27FC236}">
              <a16:creationId xmlns:a16="http://schemas.microsoft.com/office/drawing/2014/main" id="{00000000-0008-0000-0F00-0000F2010000}"/>
            </a:ext>
          </a:extLst>
        </xdr:cNvPr>
        <xdr:cNvSpPr/>
      </xdr:nvSpPr>
      <xdr:spPr>
        <a:xfrm>
          <a:off x="20383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67327</xdr:rowOff>
    </xdr:from>
    <xdr:ext cx="469744" cy="259045"/>
    <xdr:sp macro="" textlink="">
      <xdr:nvSpPr>
        <xdr:cNvPr id="499" name="n_2aveValue【保健センター・保健所】&#10;一人当たり面積">
          <a:extLst>
            <a:ext uri="{FF2B5EF4-FFF2-40B4-BE49-F238E27FC236}">
              <a16:creationId xmlns:a16="http://schemas.microsoft.com/office/drawing/2014/main" id="{00000000-0008-0000-0F00-0000F3010000}"/>
            </a:ext>
          </a:extLst>
        </xdr:cNvPr>
        <xdr:cNvSpPr txBox="1"/>
      </xdr:nvSpPr>
      <xdr:spPr>
        <a:xfrm>
          <a:off x="20199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116840</xdr:rowOff>
    </xdr:from>
    <xdr:to>
      <xdr:col>102</xdr:col>
      <xdr:colOff>165100</xdr:colOff>
      <xdr:row>63</xdr:row>
      <xdr:rowOff>46990</xdr:rowOff>
    </xdr:to>
    <xdr:sp macro="" textlink="">
      <xdr:nvSpPr>
        <xdr:cNvPr id="500" name="フローチャート: 判断 499">
          <a:extLst>
            <a:ext uri="{FF2B5EF4-FFF2-40B4-BE49-F238E27FC236}">
              <a16:creationId xmlns:a16="http://schemas.microsoft.com/office/drawing/2014/main" id="{00000000-0008-0000-0F00-0000F4010000}"/>
            </a:ext>
          </a:extLst>
        </xdr:cNvPr>
        <xdr:cNvSpPr/>
      </xdr:nvSpPr>
      <xdr:spPr>
        <a:xfrm>
          <a:off x="19494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63517</xdr:rowOff>
    </xdr:from>
    <xdr:ext cx="469744" cy="259045"/>
    <xdr:sp macro="" textlink="">
      <xdr:nvSpPr>
        <xdr:cNvPr id="501" name="n_3aveValue【保健センター・保健所】&#10;一人当たり面積">
          <a:extLst>
            <a:ext uri="{FF2B5EF4-FFF2-40B4-BE49-F238E27FC236}">
              <a16:creationId xmlns:a16="http://schemas.microsoft.com/office/drawing/2014/main" id="{00000000-0008-0000-0F00-0000F5010000}"/>
            </a:ext>
          </a:extLst>
        </xdr:cNvPr>
        <xdr:cNvSpPr txBox="1"/>
      </xdr:nvSpPr>
      <xdr:spPr>
        <a:xfrm>
          <a:off x="19310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25400</xdr:rowOff>
    </xdr:from>
    <xdr:to>
      <xdr:col>112</xdr:col>
      <xdr:colOff>38100</xdr:colOff>
      <xdr:row>58</xdr:row>
      <xdr:rowOff>127000</xdr:rowOff>
    </xdr:to>
    <xdr:sp macro="" textlink="">
      <xdr:nvSpPr>
        <xdr:cNvPr id="507" name="楕円 506">
          <a:extLst>
            <a:ext uri="{FF2B5EF4-FFF2-40B4-BE49-F238E27FC236}">
              <a16:creationId xmlns:a16="http://schemas.microsoft.com/office/drawing/2014/main" id="{00000000-0008-0000-0F00-0000FB010000}"/>
            </a:ext>
          </a:extLst>
        </xdr:cNvPr>
        <xdr:cNvSpPr/>
      </xdr:nvSpPr>
      <xdr:spPr>
        <a:xfrm>
          <a:off x="21272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56</xdr:row>
      <xdr:rowOff>143527</xdr:rowOff>
    </xdr:from>
    <xdr:ext cx="469744" cy="259045"/>
    <xdr:sp macro="" textlink="">
      <xdr:nvSpPr>
        <xdr:cNvPr id="508" name="n_1mainValue【保健センター・保健所】&#10;一人当たり面積">
          <a:extLst>
            <a:ext uri="{FF2B5EF4-FFF2-40B4-BE49-F238E27FC236}">
              <a16:creationId xmlns:a16="http://schemas.microsoft.com/office/drawing/2014/main" id="{00000000-0008-0000-0F00-0000FC010000}"/>
            </a:ext>
          </a:extLst>
        </xdr:cNvPr>
        <xdr:cNvSpPr txBox="1"/>
      </xdr:nvSpPr>
      <xdr:spPr>
        <a:xfrm>
          <a:off x="21075727" y="974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3" name="【消防施設】&#10;有形固定資産減価償却率グラフ枠">
          <a:extLst>
            <a:ext uri="{FF2B5EF4-FFF2-40B4-BE49-F238E27FC236}">
              <a16:creationId xmlns:a16="http://schemas.microsoft.com/office/drawing/2014/main" id="{00000000-0008-0000-0F00-00001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88719</xdr:rowOff>
    </xdr:from>
    <xdr:to>
      <xdr:col>85</xdr:col>
      <xdr:colOff>126364</xdr:colOff>
      <xdr:row>86</xdr:row>
      <xdr:rowOff>168729</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flipV="1">
          <a:off x="16318864" y="13290369"/>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340478" cy="259045"/>
    <xdr:sp macro="" textlink="">
      <xdr:nvSpPr>
        <xdr:cNvPr id="535" name="【消防施設】&#10;有形固定資産減価償却率最小値テキスト">
          <a:extLst>
            <a:ext uri="{FF2B5EF4-FFF2-40B4-BE49-F238E27FC236}">
              <a16:creationId xmlns:a16="http://schemas.microsoft.com/office/drawing/2014/main" id="{00000000-0008-0000-0F00-000017020000}"/>
            </a:ext>
          </a:extLst>
        </xdr:cNvPr>
        <xdr:cNvSpPr txBox="1"/>
      </xdr:nvSpPr>
      <xdr:spPr>
        <a:xfrm>
          <a:off x="16357600" y="1491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35396</xdr:rowOff>
    </xdr:from>
    <xdr:ext cx="405111" cy="259045"/>
    <xdr:sp macro="" textlink="">
      <xdr:nvSpPr>
        <xdr:cNvPr id="537" name="【消防施設】&#10;有形固定資産減価償却率最大値テキスト">
          <a:extLst>
            <a:ext uri="{FF2B5EF4-FFF2-40B4-BE49-F238E27FC236}">
              <a16:creationId xmlns:a16="http://schemas.microsoft.com/office/drawing/2014/main" id="{00000000-0008-0000-0F00-000019020000}"/>
            </a:ext>
          </a:extLst>
        </xdr:cNvPr>
        <xdr:cNvSpPr txBox="1"/>
      </xdr:nvSpPr>
      <xdr:spPr>
        <a:xfrm>
          <a:off x="16357600" y="1306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88719</xdr:rowOff>
    </xdr:from>
    <xdr:to>
      <xdr:col>86</xdr:col>
      <xdr:colOff>25400</xdr:colOff>
      <xdr:row>77</xdr:row>
      <xdr:rowOff>88719</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6230600" y="1329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143708</xdr:rowOff>
    </xdr:from>
    <xdr:ext cx="405111" cy="259045"/>
    <xdr:sp macro="" textlink="">
      <xdr:nvSpPr>
        <xdr:cNvPr id="539" name="【消防施設】&#10;有形固定資産減価償却率平均値テキスト">
          <a:extLst>
            <a:ext uri="{FF2B5EF4-FFF2-40B4-BE49-F238E27FC236}">
              <a16:creationId xmlns:a16="http://schemas.microsoft.com/office/drawing/2014/main" id="{00000000-0008-0000-0F00-00001B020000}"/>
            </a:ext>
          </a:extLst>
        </xdr:cNvPr>
        <xdr:cNvSpPr txBox="1"/>
      </xdr:nvSpPr>
      <xdr:spPr>
        <a:xfrm>
          <a:off x="16357600" y="1403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165281</xdr:rowOff>
    </xdr:from>
    <xdr:to>
      <xdr:col>85</xdr:col>
      <xdr:colOff>177800</xdr:colOff>
      <xdr:row>82</xdr:row>
      <xdr:rowOff>95431</xdr:rowOff>
    </xdr:to>
    <xdr:sp macro="" textlink="">
      <xdr:nvSpPr>
        <xdr:cNvPr id="540" name="フローチャート: 判断 539">
          <a:extLst>
            <a:ext uri="{FF2B5EF4-FFF2-40B4-BE49-F238E27FC236}">
              <a16:creationId xmlns:a16="http://schemas.microsoft.com/office/drawing/2014/main" id="{00000000-0008-0000-0F00-00001C020000}"/>
            </a:ext>
          </a:extLst>
        </xdr:cNvPr>
        <xdr:cNvSpPr/>
      </xdr:nvSpPr>
      <xdr:spPr>
        <a:xfrm>
          <a:off x="16268700" y="1405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541" name="フローチャート: 判断 540">
          <a:extLst>
            <a:ext uri="{FF2B5EF4-FFF2-40B4-BE49-F238E27FC236}">
              <a16:creationId xmlns:a16="http://schemas.microsoft.com/office/drawing/2014/main" id="{00000000-0008-0000-0F00-00001D020000}"/>
            </a:ext>
          </a:extLst>
        </xdr:cNvPr>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119215</xdr:rowOff>
    </xdr:from>
    <xdr:ext cx="405111" cy="259045"/>
    <xdr:sp macro="" textlink="">
      <xdr:nvSpPr>
        <xdr:cNvPr id="542" name="n_1aveValue【消防施設】&#10;有形固定資産減価償却率">
          <a:extLst>
            <a:ext uri="{FF2B5EF4-FFF2-40B4-BE49-F238E27FC236}">
              <a16:creationId xmlns:a16="http://schemas.microsoft.com/office/drawing/2014/main" id="{00000000-0008-0000-0F00-00001E020000}"/>
            </a:ext>
          </a:extLst>
        </xdr:cNvPr>
        <xdr:cNvSpPr txBox="1"/>
      </xdr:nvSpPr>
      <xdr:spPr>
        <a:xfrm>
          <a:off x="152660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96701</xdr:rowOff>
    </xdr:from>
    <xdr:to>
      <xdr:col>76</xdr:col>
      <xdr:colOff>165100</xdr:colOff>
      <xdr:row>83</xdr:row>
      <xdr:rowOff>26851</xdr:rowOff>
    </xdr:to>
    <xdr:sp macro="" textlink="">
      <xdr:nvSpPr>
        <xdr:cNvPr id="543" name="フローチャート: 判断 542">
          <a:extLst>
            <a:ext uri="{FF2B5EF4-FFF2-40B4-BE49-F238E27FC236}">
              <a16:creationId xmlns:a16="http://schemas.microsoft.com/office/drawing/2014/main" id="{00000000-0008-0000-0F00-00001F020000}"/>
            </a:ext>
          </a:extLst>
        </xdr:cNvPr>
        <xdr:cNvSpPr/>
      </xdr:nvSpPr>
      <xdr:spPr>
        <a:xfrm>
          <a:off x="14541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83</xdr:row>
      <xdr:rowOff>17978</xdr:rowOff>
    </xdr:from>
    <xdr:ext cx="405111" cy="259045"/>
    <xdr:sp macro="" textlink="">
      <xdr:nvSpPr>
        <xdr:cNvPr id="544" name="n_2aveValue【消防施設】&#10;有形固定資産減価償却率">
          <a:extLst>
            <a:ext uri="{FF2B5EF4-FFF2-40B4-BE49-F238E27FC236}">
              <a16:creationId xmlns:a16="http://schemas.microsoft.com/office/drawing/2014/main" id="{00000000-0008-0000-0F00-000020020000}"/>
            </a:ext>
          </a:extLst>
        </xdr:cNvPr>
        <xdr:cNvSpPr txBox="1"/>
      </xdr:nvSpPr>
      <xdr:spPr>
        <a:xfrm>
          <a:off x="14389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127726</xdr:rowOff>
    </xdr:from>
    <xdr:to>
      <xdr:col>72</xdr:col>
      <xdr:colOff>38100</xdr:colOff>
      <xdr:row>83</xdr:row>
      <xdr:rowOff>57876</xdr:rowOff>
    </xdr:to>
    <xdr:sp macro="" textlink="">
      <xdr:nvSpPr>
        <xdr:cNvPr id="545" name="フローチャート: 判断 544">
          <a:extLst>
            <a:ext uri="{FF2B5EF4-FFF2-40B4-BE49-F238E27FC236}">
              <a16:creationId xmlns:a16="http://schemas.microsoft.com/office/drawing/2014/main" id="{00000000-0008-0000-0F00-000021020000}"/>
            </a:ext>
          </a:extLst>
        </xdr:cNvPr>
        <xdr:cNvSpPr/>
      </xdr:nvSpPr>
      <xdr:spPr>
        <a:xfrm>
          <a:off x="13652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74403</xdr:rowOff>
    </xdr:from>
    <xdr:ext cx="405111" cy="259045"/>
    <xdr:sp macro="" textlink="">
      <xdr:nvSpPr>
        <xdr:cNvPr id="546" name="n_3aveValue【消防施設】&#10;有形固定資産減価償却率">
          <a:extLst>
            <a:ext uri="{FF2B5EF4-FFF2-40B4-BE49-F238E27FC236}">
              <a16:creationId xmlns:a16="http://schemas.microsoft.com/office/drawing/2014/main" id="{00000000-0008-0000-0F00-000022020000}"/>
            </a:ext>
          </a:extLst>
        </xdr:cNvPr>
        <xdr:cNvSpPr txBox="1"/>
      </xdr:nvSpPr>
      <xdr:spPr>
        <a:xfrm>
          <a:off x="135007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121194</xdr:rowOff>
    </xdr:from>
    <xdr:to>
      <xdr:col>81</xdr:col>
      <xdr:colOff>101600</xdr:colOff>
      <xdr:row>79</xdr:row>
      <xdr:rowOff>51344</xdr:rowOff>
    </xdr:to>
    <xdr:sp macro="" textlink="">
      <xdr:nvSpPr>
        <xdr:cNvPr id="552" name="楕円 551">
          <a:extLst>
            <a:ext uri="{FF2B5EF4-FFF2-40B4-BE49-F238E27FC236}">
              <a16:creationId xmlns:a16="http://schemas.microsoft.com/office/drawing/2014/main" id="{00000000-0008-0000-0F00-000028020000}"/>
            </a:ext>
          </a:extLst>
        </xdr:cNvPr>
        <xdr:cNvSpPr/>
      </xdr:nvSpPr>
      <xdr:spPr>
        <a:xfrm>
          <a:off x="15430500" y="134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121194</xdr:rowOff>
    </xdr:from>
    <xdr:to>
      <xdr:col>76</xdr:col>
      <xdr:colOff>165100</xdr:colOff>
      <xdr:row>79</xdr:row>
      <xdr:rowOff>51344</xdr:rowOff>
    </xdr:to>
    <xdr:sp macro="" textlink="">
      <xdr:nvSpPr>
        <xdr:cNvPr id="553" name="楕円 552">
          <a:extLst>
            <a:ext uri="{FF2B5EF4-FFF2-40B4-BE49-F238E27FC236}">
              <a16:creationId xmlns:a16="http://schemas.microsoft.com/office/drawing/2014/main" id="{00000000-0008-0000-0F00-000029020000}"/>
            </a:ext>
          </a:extLst>
        </xdr:cNvPr>
        <xdr:cNvSpPr/>
      </xdr:nvSpPr>
      <xdr:spPr>
        <a:xfrm>
          <a:off x="14541500" y="134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544</xdr:rowOff>
    </xdr:from>
    <xdr:to>
      <xdr:col>81</xdr:col>
      <xdr:colOff>50800</xdr:colOff>
      <xdr:row>79</xdr:row>
      <xdr:rowOff>544</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4592300" y="135450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67871</xdr:rowOff>
    </xdr:from>
    <xdr:ext cx="405111" cy="259045"/>
    <xdr:sp macro="" textlink="">
      <xdr:nvSpPr>
        <xdr:cNvPr id="555" name="n_1mainValue【消防施設】&#10;有形固定資産減価償却率">
          <a:extLst>
            <a:ext uri="{FF2B5EF4-FFF2-40B4-BE49-F238E27FC236}">
              <a16:creationId xmlns:a16="http://schemas.microsoft.com/office/drawing/2014/main" id="{00000000-0008-0000-0F00-00002B020000}"/>
            </a:ext>
          </a:extLst>
        </xdr:cNvPr>
        <xdr:cNvSpPr txBox="1"/>
      </xdr:nvSpPr>
      <xdr:spPr>
        <a:xfrm>
          <a:off x="15266044" y="1326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67871</xdr:rowOff>
    </xdr:from>
    <xdr:ext cx="405111" cy="259045"/>
    <xdr:sp macro="" textlink="">
      <xdr:nvSpPr>
        <xdr:cNvPr id="556" name="n_2mainValue【消防施設】&#10;有形固定資産減価償却率">
          <a:extLst>
            <a:ext uri="{FF2B5EF4-FFF2-40B4-BE49-F238E27FC236}">
              <a16:creationId xmlns:a16="http://schemas.microsoft.com/office/drawing/2014/main" id="{00000000-0008-0000-0F00-00002C020000}"/>
            </a:ext>
          </a:extLst>
        </xdr:cNvPr>
        <xdr:cNvSpPr txBox="1"/>
      </xdr:nvSpPr>
      <xdr:spPr>
        <a:xfrm>
          <a:off x="14389744" y="1326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4" name="正方形/長方形 563">
          <a:extLst>
            <a:ext uri="{FF2B5EF4-FFF2-40B4-BE49-F238E27FC236}">
              <a16:creationId xmlns:a16="http://schemas.microsoft.com/office/drawing/2014/main" id="{00000000-0008-0000-0F00-000034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9" name="【消防施設】&#10;一人当たり面積グラフ枠">
          <a:extLst>
            <a:ext uri="{FF2B5EF4-FFF2-40B4-BE49-F238E27FC236}">
              <a16:creationId xmlns:a16="http://schemas.microsoft.com/office/drawing/2014/main" id="{00000000-0008-0000-0F00-000043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8889</xdr:rowOff>
    </xdr:from>
    <xdr:to>
      <xdr:col>116</xdr:col>
      <xdr:colOff>62864</xdr:colOff>
      <xdr:row>86</xdr:row>
      <xdr:rowOff>96520</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flipV="1">
          <a:off x="22160864" y="1355343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581" name="【消防施設】&#10;一人当たり面積最小値テキスト">
          <a:extLst>
            <a:ext uri="{FF2B5EF4-FFF2-40B4-BE49-F238E27FC236}">
              <a16:creationId xmlns:a16="http://schemas.microsoft.com/office/drawing/2014/main" id="{00000000-0008-0000-0F00-000045020000}"/>
            </a:ext>
          </a:extLst>
        </xdr:cNvPr>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127016</xdr:rowOff>
    </xdr:from>
    <xdr:ext cx="469744" cy="259045"/>
    <xdr:sp macro="" textlink="">
      <xdr:nvSpPr>
        <xdr:cNvPr id="583" name="【消防施設】&#10;一人当たり面積最大値テキスト">
          <a:extLst>
            <a:ext uri="{FF2B5EF4-FFF2-40B4-BE49-F238E27FC236}">
              <a16:creationId xmlns:a16="http://schemas.microsoft.com/office/drawing/2014/main" id="{00000000-0008-0000-0F00-000047020000}"/>
            </a:ext>
          </a:extLst>
        </xdr:cNvPr>
        <xdr:cNvSpPr txBox="1"/>
      </xdr:nvSpPr>
      <xdr:spPr>
        <a:xfrm>
          <a:off x="22199600" y="1332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8889</xdr:rowOff>
    </xdr:from>
    <xdr:to>
      <xdr:col>116</xdr:col>
      <xdr:colOff>152400</xdr:colOff>
      <xdr:row>79</xdr:row>
      <xdr:rowOff>8889</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22072600" y="1355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90188</xdr:rowOff>
    </xdr:from>
    <xdr:ext cx="469744" cy="259045"/>
    <xdr:sp macro="" textlink="">
      <xdr:nvSpPr>
        <xdr:cNvPr id="585" name="【消防施設】&#10;一人当たり面積平均値テキスト">
          <a:extLst>
            <a:ext uri="{FF2B5EF4-FFF2-40B4-BE49-F238E27FC236}">
              <a16:creationId xmlns:a16="http://schemas.microsoft.com/office/drawing/2014/main" id="{00000000-0008-0000-0F00-000049020000}"/>
            </a:ext>
          </a:extLst>
        </xdr:cNvPr>
        <xdr:cNvSpPr txBox="1"/>
      </xdr:nvSpPr>
      <xdr:spPr>
        <a:xfrm>
          <a:off x="22199600" y="14663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111761</xdr:rowOff>
    </xdr:from>
    <xdr:to>
      <xdr:col>116</xdr:col>
      <xdr:colOff>114300</xdr:colOff>
      <xdr:row>86</xdr:row>
      <xdr:rowOff>41911</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22110700" y="1468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120650</xdr:rowOff>
    </xdr:from>
    <xdr:to>
      <xdr:col>112</xdr:col>
      <xdr:colOff>38100</xdr:colOff>
      <xdr:row>86</xdr:row>
      <xdr:rowOff>50800</xdr:rowOff>
    </xdr:to>
    <xdr:sp macro="" textlink="">
      <xdr:nvSpPr>
        <xdr:cNvPr id="587" name="フローチャート: 判断 586">
          <a:extLst>
            <a:ext uri="{FF2B5EF4-FFF2-40B4-BE49-F238E27FC236}">
              <a16:creationId xmlns:a16="http://schemas.microsoft.com/office/drawing/2014/main" id="{00000000-0008-0000-0F00-00004B020000}"/>
            </a:ext>
          </a:extLst>
        </xdr:cNvPr>
        <xdr:cNvSpPr/>
      </xdr:nvSpPr>
      <xdr:spPr>
        <a:xfrm>
          <a:off x="21272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67327</xdr:rowOff>
    </xdr:from>
    <xdr:ext cx="469744" cy="259045"/>
    <xdr:sp macro="" textlink="">
      <xdr:nvSpPr>
        <xdr:cNvPr id="588" name="n_1aveValue【消防施設】&#10;一人当たり面積">
          <a:extLst>
            <a:ext uri="{FF2B5EF4-FFF2-40B4-BE49-F238E27FC236}">
              <a16:creationId xmlns:a16="http://schemas.microsoft.com/office/drawing/2014/main" id="{00000000-0008-0000-0F00-00004C020000}"/>
            </a:ext>
          </a:extLst>
        </xdr:cNvPr>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114300</xdr:rowOff>
    </xdr:from>
    <xdr:to>
      <xdr:col>107</xdr:col>
      <xdr:colOff>101600</xdr:colOff>
      <xdr:row>86</xdr:row>
      <xdr:rowOff>44450</xdr:rowOff>
    </xdr:to>
    <xdr:sp macro="" textlink="">
      <xdr:nvSpPr>
        <xdr:cNvPr id="589" name="フローチャート: 判断 588">
          <a:extLst>
            <a:ext uri="{FF2B5EF4-FFF2-40B4-BE49-F238E27FC236}">
              <a16:creationId xmlns:a16="http://schemas.microsoft.com/office/drawing/2014/main" id="{00000000-0008-0000-0F00-00004D020000}"/>
            </a:ext>
          </a:extLst>
        </xdr:cNvPr>
        <xdr:cNvSpPr/>
      </xdr:nvSpPr>
      <xdr:spPr>
        <a:xfrm>
          <a:off x="20383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60977</xdr:rowOff>
    </xdr:from>
    <xdr:ext cx="469744" cy="259045"/>
    <xdr:sp macro="" textlink="">
      <xdr:nvSpPr>
        <xdr:cNvPr id="590" name="n_2aveValue【消防施設】&#10;一人当たり面積">
          <a:extLst>
            <a:ext uri="{FF2B5EF4-FFF2-40B4-BE49-F238E27FC236}">
              <a16:creationId xmlns:a16="http://schemas.microsoft.com/office/drawing/2014/main" id="{00000000-0008-0000-0F00-00004E020000}"/>
            </a:ext>
          </a:extLst>
        </xdr:cNvPr>
        <xdr:cNvSpPr txBox="1"/>
      </xdr:nvSpPr>
      <xdr:spPr>
        <a:xfrm>
          <a:off x="20199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135889</xdr:rowOff>
    </xdr:from>
    <xdr:to>
      <xdr:col>102</xdr:col>
      <xdr:colOff>165100</xdr:colOff>
      <xdr:row>86</xdr:row>
      <xdr:rowOff>66039</xdr:rowOff>
    </xdr:to>
    <xdr:sp macro="" textlink="">
      <xdr:nvSpPr>
        <xdr:cNvPr id="591" name="フローチャート: 判断 590">
          <a:extLst>
            <a:ext uri="{FF2B5EF4-FFF2-40B4-BE49-F238E27FC236}">
              <a16:creationId xmlns:a16="http://schemas.microsoft.com/office/drawing/2014/main" id="{00000000-0008-0000-0F00-00004F020000}"/>
            </a:ext>
          </a:extLst>
        </xdr:cNvPr>
        <xdr:cNvSpPr/>
      </xdr:nvSpPr>
      <xdr:spPr>
        <a:xfrm>
          <a:off x="19494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82566</xdr:rowOff>
    </xdr:from>
    <xdr:ext cx="469744" cy="259045"/>
    <xdr:sp macro="" textlink="">
      <xdr:nvSpPr>
        <xdr:cNvPr id="592" name="n_3aveValue【消防施設】&#10;一人当たり面積">
          <a:extLst>
            <a:ext uri="{FF2B5EF4-FFF2-40B4-BE49-F238E27FC236}">
              <a16:creationId xmlns:a16="http://schemas.microsoft.com/office/drawing/2014/main" id="{00000000-0008-0000-0F00-000050020000}"/>
            </a:ext>
          </a:extLst>
        </xdr:cNvPr>
        <xdr:cNvSpPr txBox="1"/>
      </xdr:nvSpPr>
      <xdr:spPr>
        <a:xfrm>
          <a:off x="19310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170180</xdr:rowOff>
    </xdr:from>
    <xdr:to>
      <xdr:col>112</xdr:col>
      <xdr:colOff>38100</xdr:colOff>
      <xdr:row>86</xdr:row>
      <xdr:rowOff>100330</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21272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0</xdr:rowOff>
    </xdr:from>
    <xdr:to>
      <xdr:col>107</xdr:col>
      <xdr:colOff>101600</xdr:colOff>
      <xdr:row>86</xdr:row>
      <xdr:rowOff>101600</xdr:rowOff>
    </xdr:to>
    <xdr:sp macro="" textlink="">
      <xdr:nvSpPr>
        <xdr:cNvPr id="599" name="楕円 598">
          <a:extLst>
            <a:ext uri="{FF2B5EF4-FFF2-40B4-BE49-F238E27FC236}">
              <a16:creationId xmlns:a16="http://schemas.microsoft.com/office/drawing/2014/main" id="{00000000-0008-0000-0F00-000057020000}"/>
            </a:ext>
          </a:extLst>
        </xdr:cNvPr>
        <xdr:cNvSpPr/>
      </xdr:nvSpPr>
      <xdr:spPr>
        <a:xfrm>
          <a:off x="20383500" y="147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49530</xdr:rowOff>
    </xdr:from>
    <xdr:to>
      <xdr:col>111</xdr:col>
      <xdr:colOff>177800</xdr:colOff>
      <xdr:row>86</xdr:row>
      <xdr:rowOff>50800</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flipV="1">
          <a:off x="20434300" y="147942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91457</xdr:rowOff>
    </xdr:from>
    <xdr:ext cx="469744" cy="259045"/>
    <xdr:sp macro="" textlink="">
      <xdr:nvSpPr>
        <xdr:cNvPr id="601" name="n_1mainValue【消防施設】&#10;一人当たり面積">
          <a:extLst>
            <a:ext uri="{FF2B5EF4-FFF2-40B4-BE49-F238E27FC236}">
              <a16:creationId xmlns:a16="http://schemas.microsoft.com/office/drawing/2014/main" id="{00000000-0008-0000-0F00-000059020000}"/>
            </a:ext>
          </a:extLst>
        </xdr:cNvPr>
        <xdr:cNvSpPr txBox="1"/>
      </xdr:nvSpPr>
      <xdr:spPr>
        <a:xfrm>
          <a:off x="21075727"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92727</xdr:rowOff>
    </xdr:from>
    <xdr:ext cx="469744" cy="259045"/>
    <xdr:sp macro="" textlink="">
      <xdr:nvSpPr>
        <xdr:cNvPr id="602" name="n_2mainValue【消防施設】&#10;一人当たり面積">
          <a:extLst>
            <a:ext uri="{FF2B5EF4-FFF2-40B4-BE49-F238E27FC236}">
              <a16:creationId xmlns:a16="http://schemas.microsoft.com/office/drawing/2014/main" id="{00000000-0008-0000-0F00-00005A020000}"/>
            </a:ext>
          </a:extLst>
        </xdr:cNvPr>
        <xdr:cNvSpPr txBox="1"/>
      </xdr:nvSpPr>
      <xdr:spPr>
        <a:xfrm>
          <a:off x="20199427"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7" name="【庁舎】&#10;有形固定資産減価償却率グラフ枠">
          <a:extLst>
            <a:ext uri="{FF2B5EF4-FFF2-40B4-BE49-F238E27FC236}">
              <a16:creationId xmlns:a16="http://schemas.microsoft.com/office/drawing/2014/main" id="{00000000-0008-0000-0F00-00007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108</xdr:row>
      <xdr:rowOff>100693</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flipV="1">
          <a:off x="16318864" y="17157519"/>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104520</xdr:rowOff>
    </xdr:from>
    <xdr:ext cx="340478" cy="259045"/>
    <xdr:sp macro="" textlink="">
      <xdr:nvSpPr>
        <xdr:cNvPr id="629" name="【庁舎】&#10;有形固定資産減価償却率最小値テキスト">
          <a:extLst>
            <a:ext uri="{FF2B5EF4-FFF2-40B4-BE49-F238E27FC236}">
              <a16:creationId xmlns:a16="http://schemas.microsoft.com/office/drawing/2014/main" id="{00000000-0008-0000-0F00-000075020000}"/>
            </a:ext>
          </a:extLst>
        </xdr:cNvPr>
        <xdr:cNvSpPr txBox="1"/>
      </xdr:nvSpPr>
      <xdr:spPr>
        <a:xfrm>
          <a:off x="16357600" y="1862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100693</xdr:rowOff>
    </xdr:from>
    <xdr:to>
      <xdr:col>86</xdr:col>
      <xdr:colOff>25400</xdr:colOff>
      <xdr:row>108</xdr:row>
      <xdr:rowOff>100693</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6230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405111" cy="259045"/>
    <xdr:sp macro="" textlink="">
      <xdr:nvSpPr>
        <xdr:cNvPr id="631" name="【庁舎】&#10;有形固定資産減価償却率最大値テキスト">
          <a:extLst>
            <a:ext uri="{FF2B5EF4-FFF2-40B4-BE49-F238E27FC236}">
              <a16:creationId xmlns:a16="http://schemas.microsoft.com/office/drawing/2014/main" id="{00000000-0008-0000-0F00-000077020000}"/>
            </a:ext>
          </a:extLst>
        </xdr:cNvPr>
        <xdr:cNvSpPr txBox="1"/>
      </xdr:nvSpPr>
      <xdr:spPr>
        <a:xfrm>
          <a:off x="16357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6230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633" name="【庁舎】&#10;有形固定資産減価償却率平均値テキスト">
          <a:extLst>
            <a:ext uri="{FF2B5EF4-FFF2-40B4-BE49-F238E27FC236}">
              <a16:creationId xmlns:a16="http://schemas.microsoft.com/office/drawing/2014/main" id="{00000000-0008-0000-0F00-000079020000}"/>
            </a:ext>
          </a:extLst>
        </xdr:cNvPr>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34" name="フローチャート: 判断 633">
          <a:extLst>
            <a:ext uri="{FF2B5EF4-FFF2-40B4-BE49-F238E27FC236}">
              <a16:creationId xmlns:a16="http://schemas.microsoft.com/office/drawing/2014/main" id="{00000000-0008-0000-0F00-00007A020000}"/>
            </a:ext>
          </a:extLst>
        </xdr:cNvPr>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635" name="フローチャート: 判断 634">
          <a:extLst>
            <a:ext uri="{FF2B5EF4-FFF2-40B4-BE49-F238E27FC236}">
              <a16:creationId xmlns:a16="http://schemas.microsoft.com/office/drawing/2014/main" id="{00000000-0008-0000-0F00-00007B020000}"/>
            </a:ext>
          </a:extLst>
        </xdr:cNvPr>
        <xdr:cNvSpPr/>
      </xdr:nvSpPr>
      <xdr:spPr>
        <a:xfrm>
          <a:off x="15430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43015</xdr:rowOff>
    </xdr:from>
    <xdr:ext cx="405111" cy="259045"/>
    <xdr:sp macro="" textlink="">
      <xdr:nvSpPr>
        <xdr:cNvPr id="636" name="n_1aveValue【庁舎】&#10;有形固定資産減価償却率">
          <a:extLst>
            <a:ext uri="{FF2B5EF4-FFF2-40B4-BE49-F238E27FC236}">
              <a16:creationId xmlns:a16="http://schemas.microsoft.com/office/drawing/2014/main" id="{00000000-0008-0000-0F00-00007C020000}"/>
            </a:ext>
          </a:extLst>
        </xdr:cNvPr>
        <xdr:cNvSpPr txBox="1"/>
      </xdr:nvSpPr>
      <xdr:spPr>
        <a:xfrm>
          <a:off x="15266044" y="1787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151130</xdr:rowOff>
    </xdr:from>
    <xdr:to>
      <xdr:col>76</xdr:col>
      <xdr:colOff>165100</xdr:colOff>
      <xdr:row>104</xdr:row>
      <xdr:rowOff>81280</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72407</xdr:rowOff>
    </xdr:from>
    <xdr:ext cx="405111" cy="259045"/>
    <xdr:sp macro="" textlink="">
      <xdr:nvSpPr>
        <xdr:cNvPr id="638" name="n_2aveValue【庁舎】&#10;有形固定資産減価償却率">
          <a:extLst>
            <a:ext uri="{FF2B5EF4-FFF2-40B4-BE49-F238E27FC236}">
              <a16:creationId xmlns:a16="http://schemas.microsoft.com/office/drawing/2014/main" id="{00000000-0008-0000-0F00-00007E020000}"/>
            </a:ext>
          </a:extLst>
        </xdr:cNvPr>
        <xdr:cNvSpPr txBox="1"/>
      </xdr:nvSpPr>
      <xdr:spPr>
        <a:xfrm>
          <a:off x="143897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12337</xdr:rowOff>
    </xdr:from>
    <xdr:to>
      <xdr:col>72</xdr:col>
      <xdr:colOff>38100</xdr:colOff>
      <xdr:row>104</xdr:row>
      <xdr:rowOff>113937</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3652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130464</xdr:rowOff>
    </xdr:from>
    <xdr:ext cx="405111" cy="259045"/>
    <xdr:sp macro="" textlink="">
      <xdr:nvSpPr>
        <xdr:cNvPr id="640" name="n_3aveValue【庁舎】&#10;有形固定資産減価償却率">
          <a:extLst>
            <a:ext uri="{FF2B5EF4-FFF2-40B4-BE49-F238E27FC236}">
              <a16:creationId xmlns:a16="http://schemas.microsoft.com/office/drawing/2014/main" id="{00000000-0008-0000-0F00-000080020000}"/>
            </a:ext>
          </a:extLst>
        </xdr:cNvPr>
        <xdr:cNvSpPr txBox="1"/>
      </xdr:nvSpPr>
      <xdr:spPr>
        <a:xfrm>
          <a:off x="13500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144599</xdr:rowOff>
    </xdr:from>
    <xdr:to>
      <xdr:col>81</xdr:col>
      <xdr:colOff>101600</xdr:colOff>
      <xdr:row>101</xdr:row>
      <xdr:rowOff>74749</xdr:rowOff>
    </xdr:to>
    <xdr:sp macro="" textlink="">
      <xdr:nvSpPr>
        <xdr:cNvPr id="646" name="楕円 645">
          <a:extLst>
            <a:ext uri="{FF2B5EF4-FFF2-40B4-BE49-F238E27FC236}">
              <a16:creationId xmlns:a16="http://schemas.microsoft.com/office/drawing/2014/main" id="{00000000-0008-0000-0F00-000086020000}"/>
            </a:ext>
          </a:extLst>
        </xdr:cNvPr>
        <xdr:cNvSpPr/>
      </xdr:nvSpPr>
      <xdr:spPr>
        <a:xfrm>
          <a:off x="15430500" y="1728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131536</xdr:rowOff>
    </xdr:from>
    <xdr:to>
      <xdr:col>76</xdr:col>
      <xdr:colOff>165100</xdr:colOff>
      <xdr:row>101</xdr:row>
      <xdr:rowOff>61686</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4541500" y="1727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10886</xdr:rowOff>
    </xdr:from>
    <xdr:to>
      <xdr:col>81</xdr:col>
      <xdr:colOff>50800</xdr:colOff>
      <xdr:row>101</xdr:row>
      <xdr:rowOff>23949</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4592300" y="1732733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91276</xdr:rowOff>
    </xdr:from>
    <xdr:ext cx="405111" cy="259045"/>
    <xdr:sp macro="" textlink="">
      <xdr:nvSpPr>
        <xdr:cNvPr id="649" name="n_1mainValue【庁舎】&#10;有形固定資産減価償却率">
          <a:extLst>
            <a:ext uri="{FF2B5EF4-FFF2-40B4-BE49-F238E27FC236}">
              <a16:creationId xmlns:a16="http://schemas.microsoft.com/office/drawing/2014/main" id="{00000000-0008-0000-0F00-000089020000}"/>
            </a:ext>
          </a:extLst>
        </xdr:cNvPr>
        <xdr:cNvSpPr txBox="1"/>
      </xdr:nvSpPr>
      <xdr:spPr>
        <a:xfrm>
          <a:off x="15266044" y="17064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78213</xdr:rowOff>
    </xdr:from>
    <xdr:ext cx="405111" cy="259045"/>
    <xdr:sp macro="" textlink="">
      <xdr:nvSpPr>
        <xdr:cNvPr id="650" name="n_2mainValue【庁舎】&#10;有形固定資産減価償却率">
          <a:extLst>
            <a:ext uri="{FF2B5EF4-FFF2-40B4-BE49-F238E27FC236}">
              <a16:creationId xmlns:a16="http://schemas.microsoft.com/office/drawing/2014/main" id="{00000000-0008-0000-0F00-00008A020000}"/>
            </a:ext>
          </a:extLst>
        </xdr:cNvPr>
        <xdr:cNvSpPr txBox="1"/>
      </xdr:nvSpPr>
      <xdr:spPr>
        <a:xfrm>
          <a:off x="14389744" y="1705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1" name="正方形/長方形 650">
          <a:extLst>
            <a:ext uri="{FF2B5EF4-FFF2-40B4-BE49-F238E27FC236}">
              <a16:creationId xmlns:a16="http://schemas.microsoft.com/office/drawing/2014/main" id="{00000000-0008-0000-0F00-00008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2" name="正方形/長方形 651">
          <a:extLst>
            <a:ext uri="{FF2B5EF4-FFF2-40B4-BE49-F238E27FC236}">
              <a16:creationId xmlns:a16="http://schemas.microsoft.com/office/drawing/2014/main" id="{00000000-0008-0000-0F00-00008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3" name="正方形/長方形 652">
          <a:extLst>
            <a:ext uri="{FF2B5EF4-FFF2-40B4-BE49-F238E27FC236}">
              <a16:creationId xmlns:a16="http://schemas.microsoft.com/office/drawing/2014/main" id="{00000000-0008-0000-0F00-00008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4" name="正方形/長方形 653">
          <a:extLst>
            <a:ext uri="{FF2B5EF4-FFF2-40B4-BE49-F238E27FC236}">
              <a16:creationId xmlns:a16="http://schemas.microsoft.com/office/drawing/2014/main" id="{00000000-0008-0000-0F00-00008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5" name="正方形/長方形 654">
          <a:extLst>
            <a:ext uri="{FF2B5EF4-FFF2-40B4-BE49-F238E27FC236}">
              <a16:creationId xmlns:a16="http://schemas.microsoft.com/office/drawing/2014/main" id="{00000000-0008-0000-0F00-00008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6" name="正方形/長方形 655">
          <a:extLst>
            <a:ext uri="{FF2B5EF4-FFF2-40B4-BE49-F238E27FC236}">
              <a16:creationId xmlns:a16="http://schemas.microsoft.com/office/drawing/2014/main" id="{00000000-0008-0000-0F00-00009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7" name="正方形/長方形 656">
          <a:extLst>
            <a:ext uri="{FF2B5EF4-FFF2-40B4-BE49-F238E27FC236}">
              <a16:creationId xmlns:a16="http://schemas.microsoft.com/office/drawing/2014/main" id="{00000000-0008-0000-0F00-00009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8" name="正方形/長方形 657">
          <a:extLst>
            <a:ext uri="{FF2B5EF4-FFF2-40B4-BE49-F238E27FC236}">
              <a16:creationId xmlns:a16="http://schemas.microsoft.com/office/drawing/2014/main" id="{00000000-0008-0000-0F00-00009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5" name="【庁舎】&#10;一人当たり面積グラフ枠">
          <a:extLst>
            <a:ext uri="{FF2B5EF4-FFF2-40B4-BE49-F238E27FC236}">
              <a16:creationId xmlns:a16="http://schemas.microsoft.com/office/drawing/2014/main" id="{00000000-0008-0000-0F00-0000A3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109</xdr:row>
      <xdr:rowOff>1088</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flipV="1">
          <a:off x="22160864" y="17208137"/>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677" name="【庁舎】&#10;一人当たり面積最小値テキスト">
          <a:extLst>
            <a:ext uri="{FF2B5EF4-FFF2-40B4-BE49-F238E27FC236}">
              <a16:creationId xmlns:a16="http://schemas.microsoft.com/office/drawing/2014/main" id="{00000000-0008-0000-0F00-0000A5020000}"/>
            </a:ext>
          </a:extLst>
        </xdr:cNvPr>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679" name="【庁舎】&#10;一人当たり面積最大値テキスト">
          <a:extLst>
            <a:ext uri="{FF2B5EF4-FFF2-40B4-BE49-F238E27FC236}">
              <a16:creationId xmlns:a16="http://schemas.microsoft.com/office/drawing/2014/main" id="{00000000-0008-0000-0F00-0000A7020000}"/>
            </a:ext>
          </a:extLst>
        </xdr:cNvPr>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52813</xdr:rowOff>
    </xdr:from>
    <xdr:ext cx="469744" cy="259045"/>
    <xdr:sp macro="" textlink="">
      <xdr:nvSpPr>
        <xdr:cNvPr id="681" name="【庁舎】&#10;一人当たり面積平均値テキスト">
          <a:extLst>
            <a:ext uri="{FF2B5EF4-FFF2-40B4-BE49-F238E27FC236}">
              <a16:creationId xmlns:a16="http://schemas.microsoft.com/office/drawing/2014/main" id="{00000000-0008-0000-0F00-0000A9020000}"/>
            </a:ext>
          </a:extLst>
        </xdr:cNvPr>
        <xdr:cNvSpPr txBox="1"/>
      </xdr:nvSpPr>
      <xdr:spPr>
        <a:xfrm>
          <a:off x="22199600" y="1822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682" name="フローチャート: 判断 681">
          <a:extLst>
            <a:ext uri="{FF2B5EF4-FFF2-40B4-BE49-F238E27FC236}">
              <a16:creationId xmlns:a16="http://schemas.microsoft.com/office/drawing/2014/main" id="{00000000-0008-0000-0F00-0000AA020000}"/>
            </a:ext>
          </a:extLst>
        </xdr:cNvPr>
        <xdr:cNvSpPr/>
      </xdr:nvSpPr>
      <xdr:spPr>
        <a:xfrm>
          <a:off x="22110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69487</xdr:rowOff>
    </xdr:from>
    <xdr:to>
      <xdr:col>112</xdr:col>
      <xdr:colOff>38100</xdr:colOff>
      <xdr:row>106</xdr:row>
      <xdr:rowOff>171087</xdr:rowOff>
    </xdr:to>
    <xdr:sp macro="" textlink="">
      <xdr:nvSpPr>
        <xdr:cNvPr id="683" name="フローチャート: 判断 682">
          <a:extLst>
            <a:ext uri="{FF2B5EF4-FFF2-40B4-BE49-F238E27FC236}">
              <a16:creationId xmlns:a16="http://schemas.microsoft.com/office/drawing/2014/main" id="{00000000-0008-0000-0F00-0000AB020000}"/>
            </a:ext>
          </a:extLst>
        </xdr:cNvPr>
        <xdr:cNvSpPr/>
      </xdr:nvSpPr>
      <xdr:spPr>
        <a:xfrm>
          <a:off x="21272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162214</xdr:rowOff>
    </xdr:from>
    <xdr:ext cx="469744" cy="259045"/>
    <xdr:sp macro="" textlink="">
      <xdr:nvSpPr>
        <xdr:cNvPr id="684" name="n_1aveValue【庁舎】&#10;一人当たり面積">
          <a:extLst>
            <a:ext uri="{FF2B5EF4-FFF2-40B4-BE49-F238E27FC236}">
              <a16:creationId xmlns:a16="http://schemas.microsoft.com/office/drawing/2014/main" id="{00000000-0008-0000-0F00-0000AC020000}"/>
            </a:ext>
          </a:extLst>
        </xdr:cNvPr>
        <xdr:cNvSpPr txBox="1"/>
      </xdr:nvSpPr>
      <xdr:spPr>
        <a:xfrm>
          <a:off x="21075727"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67855</xdr:rowOff>
    </xdr:from>
    <xdr:to>
      <xdr:col>107</xdr:col>
      <xdr:colOff>101600</xdr:colOff>
      <xdr:row>106</xdr:row>
      <xdr:rowOff>169455</xdr:rowOff>
    </xdr:to>
    <xdr:sp macro="" textlink="">
      <xdr:nvSpPr>
        <xdr:cNvPr id="685" name="フローチャート: 判断 684">
          <a:extLst>
            <a:ext uri="{FF2B5EF4-FFF2-40B4-BE49-F238E27FC236}">
              <a16:creationId xmlns:a16="http://schemas.microsoft.com/office/drawing/2014/main" id="{00000000-0008-0000-0F00-0000AD020000}"/>
            </a:ext>
          </a:extLst>
        </xdr:cNvPr>
        <xdr:cNvSpPr/>
      </xdr:nvSpPr>
      <xdr:spPr>
        <a:xfrm>
          <a:off x="20383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160582</xdr:rowOff>
    </xdr:from>
    <xdr:ext cx="469744" cy="259045"/>
    <xdr:sp macro="" textlink="">
      <xdr:nvSpPr>
        <xdr:cNvPr id="686" name="n_2aveValue【庁舎】&#10;一人当たり面積">
          <a:extLst>
            <a:ext uri="{FF2B5EF4-FFF2-40B4-BE49-F238E27FC236}">
              <a16:creationId xmlns:a16="http://schemas.microsoft.com/office/drawing/2014/main" id="{00000000-0008-0000-0F00-0000AE020000}"/>
            </a:ext>
          </a:extLst>
        </xdr:cNvPr>
        <xdr:cNvSpPr txBox="1"/>
      </xdr:nvSpPr>
      <xdr:spPr>
        <a:xfrm>
          <a:off x="201994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121738</xdr:rowOff>
    </xdr:from>
    <xdr:to>
      <xdr:col>102</xdr:col>
      <xdr:colOff>165100</xdr:colOff>
      <xdr:row>107</xdr:row>
      <xdr:rowOff>51888</xdr:rowOff>
    </xdr:to>
    <xdr:sp macro="" textlink="">
      <xdr:nvSpPr>
        <xdr:cNvPr id="687" name="フローチャート: 判断 686">
          <a:extLst>
            <a:ext uri="{FF2B5EF4-FFF2-40B4-BE49-F238E27FC236}">
              <a16:creationId xmlns:a16="http://schemas.microsoft.com/office/drawing/2014/main" id="{00000000-0008-0000-0F00-0000AF020000}"/>
            </a:ext>
          </a:extLst>
        </xdr:cNvPr>
        <xdr:cNvSpPr/>
      </xdr:nvSpPr>
      <xdr:spPr>
        <a:xfrm>
          <a:off x="19494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68415</xdr:rowOff>
    </xdr:from>
    <xdr:ext cx="469744" cy="259045"/>
    <xdr:sp macro="" textlink="">
      <xdr:nvSpPr>
        <xdr:cNvPr id="688" name="n_3aveValue【庁舎】&#10;一人当たり面積">
          <a:extLst>
            <a:ext uri="{FF2B5EF4-FFF2-40B4-BE49-F238E27FC236}">
              <a16:creationId xmlns:a16="http://schemas.microsoft.com/office/drawing/2014/main" id="{00000000-0008-0000-0F00-0000B0020000}"/>
            </a:ext>
          </a:extLst>
        </xdr:cNvPr>
        <xdr:cNvSpPr txBox="1"/>
      </xdr:nvSpPr>
      <xdr:spPr>
        <a:xfrm>
          <a:off x="193104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56424</xdr:rowOff>
    </xdr:from>
    <xdr:to>
      <xdr:col>112</xdr:col>
      <xdr:colOff>38100</xdr:colOff>
      <xdr:row>105</xdr:row>
      <xdr:rowOff>158024</xdr:rowOff>
    </xdr:to>
    <xdr:sp macro="" textlink="">
      <xdr:nvSpPr>
        <xdr:cNvPr id="694" name="楕円 693">
          <a:extLst>
            <a:ext uri="{FF2B5EF4-FFF2-40B4-BE49-F238E27FC236}">
              <a16:creationId xmlns:a16="http://schemas.microsoft.com/office/drawing/2014/main" id="{00000000-0008-0000-0F00-0000B6020000}"/>
            </a:ext>
          </a:extLst>
        </xdr:cNvPr>
        <xdr:cNvSpPr/>
      </xdr:nvSpPr>
      <xdr:spPr>
        <a:xfrm>
          <a:off x="21272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98879</xdr:rowOff>
    </xdr:from>
    <xdr:to>
      <xdr:col>107</xdr:col>
      <xdr:colOff>101600</xdr:colOff>
      <xdr:row>106</xdr:row>
      <xdr:rowOff>29029</xdr:rowOff>
    </xdr:to>
    <xdr:sp macro="" textlink="">
      <xdr:nvSpPr>
        <xdr:cNvPr id="695" name="楕円 694">
          <a:extLst>
            <a:ext uri="{FF2B5EF4-FFF2-40B4-BE49-F238E27FC236}">
              <a16:creationId xmlns:a16="http://schemas.microsoft.com/office/drawing/2014/main" id="{00000000-0008-0000-0F00-0000B7020000}"/>
            </a:ext>
          </a:extLst>
        </xdr:cNvPr>
        <xdr:cNvSpPr/>
      </xdr:nvSpPr>
      <xdr:spPr>
        <a:xfrm>
          <a:off x="20383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107224</xdr:rowOff>
    </xdr:from>
    <xdr:to>
      <xdr:col>111</xdr:col>
      <xdr:colOff>177800</xdr:colOff>
      <xdr:row>105</xdr:row>
      <xdr:rowOff>149679</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flipV="1">
          <a:off x="20434300" y="1810947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3101</xdr:rowOff>
    </xdr:from>
    <xdr:ext cx="469744" cy="259045"/>
    <xdr:sp macro="" textlink="">
      <xdr:nvSpPr>
        <xdr:cNvPr id="697" name="n_1mainValue【庁舎】&#10;一人当たり面積">
          <a:extLst>
            <a:ext uri="{FF2B5EF4-FFF2-40B4-BE49-F238E27FC236}">
              <a16:creationId xmlns:a16="http://schemas.microsoft.com/office/drawing/2014/main" id="{00000000-0008-0000-0F00-0000B9020000}"/>
            </a:ext>
          </a:extLst>
        </xdr:cNvPr>
        <xdr:cNvSpPr txBox="1"/>
      </xdr:nvSpPr>
      <xdr:spPr>
        <a:xfrm>
          <a:off x="21075727" y="1783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45556</xdr:rowOff>
    </xdr:from>
    <xdr:ext cx="469744" cy="259045"/>
    <xdr:sp macro="" textlink="">
      <xdr:nvSpPr>
        <xdr:cNvPr id="698" name="n_2mainValue【庁舎】&#10;一人当たり面積">
          <a:extLst>
            <a:ext uri="{FF2B5EF4-FFF2-40B4-BE49-F238E27FC236}">
              <a16:creationId xmlns:a16="http://schemas.microsoft.com/office/drawing/2014/main" id="{00000000-0008-0000-0F00-0000BA020000}"/>
            </a:ext>
          </a:extLst>
        </xdr:cNvPr>
        <xdr:cNvSpPr txBox="1"/>
      </xdr:nvSpPr>
      <xdr:spPr>
        <a:xfrm>
          <a:off x="20199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9" name="正方形/長方形 698">
          <a:extLst>
            <a:ext uri="{FF2B5EF4-FFF2-40B4-BE49-F238E27FC236}">
              <a16:creationId xmlns:a16="http://schemas.microsoft.com/office/drawing/2014/main" id="{00000000-0008-0000-0F00-0000BB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0" name="正方形/長方形 699">
          <a:extLst>
            <a:ext uri="{FF2B5EF4-FFF2-40B4-BE49-F238E27FC236}">
              <a16:creationId xmlns:a16="http://schemas.microsoft.com/office/drawing/2014/main" id="{00000000-0008-0000-0F00-0000BC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類似団体と比較して老朽化が進んでいる施設は、福祉施設、消防施設、庁舎である。</a:t>
          </a:r>
        </a:p>
        <a:p>
          <a:r>
            <a:rPr kumimoji="1" lang="ja-JP" altLang="en-US" sz="1300">
              <a:latin typeface="ＭＳ Ｐゴシック" panose="020B0600070205080204" pitchFamily="50" charset="-128"/>
              <a:ea typeface="ＭＳ Ｐゴシック" panose="020B0600070205080204" pitchFamily="50" charset="-128"/>
            </a:rPr>
            <a:t>消防施設は非常備消防の消防ポンプ車格納庫など</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施設の半数以上が築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年を超える。また、庁舎は、本庁舎、</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支所ともに築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年を超え、本庁舎に関しては耐震改修工事を行っているものの築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年を超え老朽化が課題となっている。</a:t>
          </a:r>
        </a:p>
        <a:p>
          <a:r>
            <a:rPr kumimoji="1" lang="ja-JP" altLang="en-US" sz="1300">
              <a:latin typeface="ＭＳ Ｐゴシック" panose="020B0600070205080204" pitchFamily="50" charset="-128"/>
              <a:ea typeface="ＭＳ Ｐゴシック" panose="020B0600070205080204" pitchFamily="50" charset="-128"/>
            </a:rPr>
            <a:t>庁舎等行政系施設は、建築基準法上の法定点検が義務付けられている施設であり、建築設備等の定期点検や職員による日常点検を実施し、予防保全型維持管理の考えに基づき、計画的に維持更新を図る。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13697267</v>
      </c>
      <c r="BO4" s="461"/>
      <c r="BP4" s="461"/>
      <c r="BQ4" s="461"/>
      <c r="BR4" s="461"/>
      <c r="BS4" s="461"/>
      <c r="BT4" s="461"/>
      <c r="BU4" s="462"/>
      <c r="BV4" s="460">
        <v>13606897</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6.1</v>
      </c>
      <c r="CU4" s="642"/>
      <c r="CV4" s="642"/>
      <c r="CW4" s="642"/>
      <c r="CX4" s="642"/>
      <c r="CY4" s="642"/>
      <c r="CZ4" s="642"/>
      <c r="DA4" s="643"/>
      <c r="DB4" s="641">
        <v>7.4</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13144031</v>
      </c>
      <c r="BO5" s="466"/>
      <c r="BP5" s="466"/>
      <c r="BQ5" s="466"/>
      <c r="BR5" s="466"/>
      <c r="BS5" s="466"/>
      <c r="BT5" s="466"/>
      <c r="BU5" s="467"/>
      <c r="BV5" s="465">
        <v>12911345</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93.3</v>
      </c>
      <c r="CU5" s="436"/>
      <c r="CV5" s="436"/>
      <c r="CW5" s="436"/>
      <c r="CX5" s="436"/>
      <c r="CY5" s="436"/>
      <c r="CZ5" s="436"/>
      <c r="DA5" s="437"/>
      <c r="DB5" s="435">
        <v>91.4</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553236</v>
      </c>
      <c r="BO6" s="466"/>
      <c r="BP6" s="466"/>
      <c r="BQ6" s="466"/>
      <c r="BR6" s="466"/>
      <c r="BS6" s="466"/>
      <c r="BT6" s="466"/>
      <c r="BU6" s="467"/>
      <c r="BV6" s="465">
        <v>695552</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97.4</v>
      </c>
      <c r="CU6" s="616"/>
      <c r="CV6" s="616"/>
      <c r="CW6" s="616"/>
      <c r="CX6" s="616"/>
      <c r="CY6" s="616"/>
      <c r="CZ6" s="616"/>
      <c r="DA6" s="617"/>
      <c r="DB6" s="615">
        <v>95.4</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94</v>
      </c>
      <c r="AV7" s="523"/>
      <c r="AW7" s="523"/>
      <c r="AX7" s="523"/>
      <c r="AY7" s="445" t="s">
        <v>106</v>
      </c>
      <c r="AZ7" s="446"/>
      <c r="BA7" s="446"/>
      <c r="BB7" s="446"/>
      <c r="BC7" s="446"/>
      <c r="BD7" s="446"/>
      <c r="BE7" s="446"/>
      <c r="BF7" s="446"/>
      <c r="BG7" s="446"/>
      <c r="BH7" s="446"/>
      <c r="BI7" s="446"/>
      <c r="BJ7" s="446"/>
      <c r="BK7" s="446"/>
      <c r="BL7" s="446"/>
      <c r="BM7" s="447"/>
      <c r="BN7" s="465">
        <v>17005</v>
      </c>
      <c r="BO7" s="466"/>
      <c r="BP7" s="466"/>
      <c r="BQ7" s="466"/>
      <c r="BR7" s="466"/>
      <c r="BS7" s="466"/>
      <c r="BT7" s="466"/>
      <c r="BU7" s="467"/>
      <c r="BV7" s="465">
        <v>29115</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8808625</v>
      </c>
      <c r="CU7" s="466"/>
      <c r="CV7" s="466"/>
      <c r="CW7" s="466"/>
      <c r="CX7" s="466"/>
      <c r="CY7" s="466"/>
      <c r="CZ7" s="466"/>
      <c r="DA7" s="467"/>
      <c r="DB7" s="465">
        <v>8991757</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102</v>
      </c>
      <c r="AV8" s="523"/>
      <c r="AW8" s="523"/>
      <c r="AX8" s="523"/>
      <c r="AY8" s="445" t="s">
        <v>109</v>
      </c>
      <c r="AZ8" s="446"/>
      <c r="BA8" s="446"/>
      <c r="BB8" s="446"/>
      <c r="BC8" s="446"/>
      <c r="BD8" s="446"/>
      <c r="BE8" s="446"/>
      <c r="BF8" s="446"/>
      <c r="BG8" s="446"/>
      <c r="BH8" s="446"/>
      <c r="BI8" s="446"/>
      <c r="BJ8" s="446"/>
      <c r="BK8" s="446"/>
      <c r="BL8" s="446"/>
      <c r="BM8" s="447"/>
      <c r="BN8" s="465">
        <v>536231</v>
      </c>
      <c r="BO8" s="466"/>
      <c r="BP8" s="466"/>
      <c r="BQ8" s="466"/>
      <c r="BR8" s="466"/>
      <c r="BS8" s="466"/>
      <c r="BT8" s="466"/>
      <c r="BU8" s="467"/>
      <c r="BV8" s="465">
        <v>666437</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0.34</v>
      </c>
      <c r="CU8" s="579"/>
      <c r="CV8" s="579"/>
      <c r="CW8" s="579"/>
      <c r="CX8" s="579"/>
      <c r="CY8" s="579"/>
      <c r="CZ8" s="579"/>
      <c r="DA8" s="580"/>
      <c r="DB8" s="578">
        <v>0.33</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23743</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-130206</v>
      </c>
      <c r="BO9" s="466"/>
      <c r="BP9" s="466"/>
      <c r="BQ9" s="466"/>
      <c r="BR9" s="466"/>
      <c r="BS9" s="466"/>
      <c r="BT9" s="466"/>
      <c r="BU9" s="467"/>
      <c r="BV9" s="465">
        <v>-275189</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15.4</v>
      </c>
      <c r="CU9" s="436"/>
      <c r="CV9" s="436"/>
      <c r="CW9" s="436"/>
      <c r="CX9" s="436"/>
      <c r="CY9" s="436"/>
      <c r="CZ9" s="436"/>
      <c r="DA9" s="437"/>
      <c r="DB9" s="435">
        <v>15.5</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25527</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12097</v>
      </c>
      <c r="BO10" s="466"/>
      <c r="BP10" s="466"/>
      <c r="BQ10" s="466"/>
      <c r="BR10" s="466"/>
      <c r="BS10" s="466"/>
      <c r="BT10" s="466"/>
      <c r="BU10" s="467"/>
      <c r="BV10" s="465">
        <v>13117</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126</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x14ac:dyDescent="0.15">
      <c r="A12" s="186"/>
      <c r="B12" s="581" t="s">
        <v>131</v>
      </c>
      <c r="C12" s="582"/>
      <c r="D12" s="582"/>
      <c r="E12" s="582"/>
      <c r="F12" s="582"/>
      <c r="G12" s="582"/>
      <c r="H12" s="582"/>
      <c r="I12" s="582"/>
      <c r="J12" s="582"/>
      <c r="K12" s="583"/>
      <c r="L12" s="590" t="s">
        <v>132</v>
      </c>
      <c r="M12" s="591"/>
      <c r="N12" s="591"/>
      <c r="O12" s="591"/>
      <c r="P12" s="591"/>
      <c r="Q12" s="592"/>
      <c r="R12" s="593">
        <v>23377</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136</v>
      </c>
      <c r="AV12" s="523"/>
      <c r="AW12" s="523"/>
      <c r="AX12" s="523"/>
      <c r="AY12" s="445" t="s">
        <v>137</v>
      </c>
      <c r="AZ12" s="446"/>
      <c r="BA12" s="446"/>
      <c r="BB12" s="446"/>
      <c r="BC12" s="446"/>
      <c r="BD12" s="446"/>
      <c r="BE12" s="446"/>
      <c r="BF12" s="446"/>
      <c r="BG12" s="446"/>
      <c r="BH12" s="446"/>
      <c r="BI12" s="446"/>
      <c r="BJ12" s="446"/>
      <c r="BK12" s="446"/>
      <c r="BL12" s="446"/>
      <c r="BM12" s="447"/>
      <c r="BN12" s="465">
        <v>700000</v>
      </c>
      <c r="BO12" s="466"/>
      <c r="BP12" s="466"/>
      <c r="BQ12" s="466"/>
      <c r="BR12" s="466"/>
      <c r="BS12" s="466"/>
      <c r="BT12" s="466"/>
      <c r="BU12" s="467"/>
      <c r="BV12" s="465">
        <v>610000</v>
      </c>
      <c r="BW12" s="466"/>
      <c r="BX12" s="466"/>
      <c r="BY12" s="466"/>
      <c r="BZ12" s="466"/>
      <c r="CA12" s="466"/>
      <c r="CB12" s="466"/>
      <c r="CC12" s="467"/>
      <c r="CD12" s="474" t="s">
        <v>138</v>
      </c>
      <c r="CE12" s="475"/>
      <c r="CF12" s="475"/>
      <c r="CG12" s="475"/>
      <c r="CH12" s="475"/>
      <c r="CI12" s="475"/>
      <c r="CJ12" s="475"/>
      <c r="CK12" s="475"/>
      <c r="CL12" s="475"/>
      <c r="CM12" s="475"/>
      <c r="CN12" s="475"/>
      <c r="CO12" s="475"/>
      <c r="CP12" s="475"/>
      <c r="CQ12" s="475"/>
      <c r="CR12" s="475"/>
      <c r="CS12" s="476"/>
      <c r="CT12" s="578" t="s">
        <v>139</v>
      </c>
      <c r="CU12" s="579"/>
      <c r="CV12" s="579"/>
      <c r="CW12" s="579"/>
      <c r="CX12" s="579"/>
      <c r="CY12" s="579"/>
      <c r="CZ12" s="579"/>
      <c r="DA12" s="580"/>
      <c r="DB12" s="578" t="s">
        <v>139</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140</v>
      </c>
      <c r="N13" s="566"/>
      <c r="O13" s="566"/>
      <c r="P13" s="566"/>
      <c r="Q13" s="567"/>
      <c r="R13" s="568">
        <v>23206</v>
      </c>
      <c r="S13" s="569"/>
      <c r="T13" s="569"/>
      <c r="U13" s="569"/>
      <c r="V13" s="570"/>
      <c r="W13" s="556" t="s">
        <v>141</v>
      </c>
      <c r="X13" s="478"/>
      <c r="Y13" s="478"/>
      <c r="Z13" s="478"/>
      <c r="AA13" s="478"/>
      <c r="AB13" s="479"/>
      <c r="AC13" s="441">
        <v>1754</v>
      </c>
      <c r="AD13" s="442"/>
      <c r="AE13" s="442"/>
      <c r="AF13" s="442"/>
      <c r="AG13" s="443"/>
      <c r="AH13" s="441">
        <v>1840</v>
      </c>
      <c r="AI13" s="442"/>
      <c r="AJ13" s="442"/>
      <c r="AK13" s="442"/>
      <c r="AL13" s="444"/>
      <c r="AM13" s="534" t="s">
        <v>142</v>
      </c>
      <c r="AN13" s="439"/>
      <c r="AO13" s="439"/>
      <c r="AP13" s="439"/>
      <c r="AQ13" s="439"/>
      <c r="AR13" s="439"/>
      <c r="AS13" s="439"/>
      <c r="AT13" s="440"/>
      <c r="AU13" s="522" t="s">
        <v>143</v>
      </c>
      <c r="AV13" s="523"/>
      <c r="AW13" s="523"/>
      <c r="AX13" s="523"/>
      <c r="AY13" s="445" t="s">
        <v>144</v>
      </c>
      <c r="AZ13" s="446"/>
      <c r="BA13" s="446"/>
      <c r="BB13" s="446"/>
      <c r="BC13" s="446"/>
      <c r="BD13" s="446"/>
      <c r="BE13" s="446"/>
      <c r="BF13" s="446"/>
      <c r="BG13" s="446"/>
      <c r="BH13" s="446"/>
      <c r="BI13" s="446"/>
      <c r="BJ13" s="446"/>
      <c r="BK13" s="446"/>
      <c r="BL13" s="446"/>
      <c r="BM13" s="447"/>
      <c r="BN13" s="465">
        <v>-818109</v>
      </c>
      <c r="BO13" s="466"/>
      <c r="BP13" s="466"/>
      <c r="BQ13" s="466"/>
      <c r="BR13" s="466"/>
      <c r="BS13" s="466"/>
      <c r="BT13" s="466"/>
      <c r="BU13" s="467"/>
      <c r="BV13" s="465">
        <v>-872072</v>
      </c>
      <c r="BW13" s="466"/>
      <c r="BX13" s="466"/>
      <c r="BY13" s="466"/>
      <c r="BZ13" s="466"/>
      <c r="CA13" s="466"/>
      <c r="CB13" s="466"/>
      <c r="CC13" s="467"/>
      <c r="CD13" s="474" t="s">
        <v>145</v>
      </c>
      <c r="CE13" s="475"/>
      <c r="CF13" s="475"/>
      <c r="CG13" s="475"/>
      <c r="CH13" s="475"/>
      <c r="CI13" s="475"/>
      <c r="CJ13" s="475"/>
      <c r="CK13" s="475"/>
      <c r="CL13" s="475"/>
      <c r="CM13" s="475"/>
      <c r="CN13" s="475"/>
      <c r="CO13" s="475"/>
      <c r="CP13" s="475"/>
      <c r="CQ13" s="475"/>
      <c r="CR13" s="475"/>
      <c r="CS13" s="476"/>
      <c r="CT13" s="435">
        <v>7.8</v>
      </c>
      <c r="CU13" s="436"/>
      <c r="CV13" s="436"/>
      <c r="CW13" s="436"/>
      <c r="CX13" s="436"/>
      <c r="CY13" s="436"/>
      <c r="CZ13" s="436"/>
      <c r="DA13" s="437"/>
      <c r="DB13" s="435">
        <v>7.6</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146</v>
      </c>
      <c r="M14" s="599"/>
      <c r="N14" s="599"/>
      <c r="O14" s="599"/>
      <c r="P14" s="599"/>
      <c r="Q14" s="600"/>
      <c r="R14" s="568">
        <v>23853</v>
      </c>
      <c r="S14" s="569"/>
      <c r="T14" s="569"/>
      <c r="U14" s="569"/>
      <c r="V14" s="570"/>
      <c r="W14" s="571"/>
      <c r="X14" s="481"/>
      <c r="Y14" s="481"/>
      <c r="Z14" s="481"/>
      <c r="AA14" s="481"/>
      <c r="AB14" s="482"/>
      <c r="AC14" s="561">
        <v>14.6</v>
      </c>
      <c r="AD14" s="562"/>
      <c r="AE14" s="562"/>
      <c r="AF14" s="562"/>
      <c r="AG14" s="563"/>
      <c r="AH14" s="561">
        <v>15.6</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147</v>
      </c>
      <c r="CE14" s="472"/>
      <c r="CF14" s="472"/>
      <c r="CG14" s="472"/>
      <c r="CH14" s="472"/>
      <c r="CI14" s="472"/>
      <c r="CJ14" s="472"/>
      <c r="CK14" s="472"/>
      <c r="CL14" s="472"/>
      <c r="CM14" s="472"/>
      <c r="CN14" s="472"/>
      <c r="CO14" s="472"/>
      <c r="CP14" s="472"/>
      <c r="CQ14" s="472"/>
      <c r="CR14" s="472"/>
      <c r="CS14" s="473"/>
      <c r="CT14" s="572">
        <v>47.7</v>
      </c>
      <c r="CU14" s="573"/>
      <c r="CV14" s="573"/>
      <c r="CW14" s="573"/>
      <c r="CX14" s="573"/>
      <c r="CY14" s="573"/>
      <c r="CZ14" s="573"/>
      <c r="DA14" s="574"/>
      <c r="DB14" s="572">
        <v>49.7</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148</v>
      </c>
      <c r="N15" s="566"/>
      <c r="O15" s="566"/>
      <c r="P15" s="566"/>
      <c r="Q15" s="567"/>
      <c r="R15" s="568">
        <v>23703</v>
      </c>
      <c r="S15" s="569"/>
      <c r="T15" s="569"/>
      <c r="U15" s="569"/>
      <c r="V15" s="570"/>
      <c r="W15" s="556" t="s">
        <v>149</v>
      </c>
      <c r="X15" s="478"/>
      <c r="Y15" s="478"/>
      <c r="Z15" s="478"/>
      <c r="AA15" s="478"/>
      <c r="AB15" s="479"/>
      <c r="AC15" s="441">
        <v>4191</v>
      </c>
      <c r="AD15" s="442"/>
      <c r="AE15" s="442"/>
      <c r="AF15" s="442"/>
      <c r="AG15" s="443"/>
      <c r="AH15" s="441">
        <v>3961</v>
      </c>
      <c r="AI15" s="442"/>
      <c r="AJ15" s="442"/>
      <c r="AK15" s="442"/>
      <c r="AL15" s="444"/>
      <c r="AM15" s="534"/>
      <c r="AN15" s="439"/>
      <c r="AO15" s="439"/>
      <c r="AP15" s="439"/>
      <c r="AQ15" s="439"/>
      <c r="AR15" s="439"/>
      <c r="AS15" s="439"/>
      <c r="AT15" s="440"/>
      <c r="AU15" s="522"/>
      <c r="AV15" s="523"/>
      <c r="AW15" s="523"/>
      <c r="AX15" s="523"/>
      <c r="AY15" s="457" t="s">
        <v>150</v>
      </c>
      <c r="AZ15" s="458"/>
      <c r="BA15" s="458"/>
      <c r="BB15" s="458"/>
      <c r="BC15" s="458"/>
      <c r="BD15" s="458"/>
      <c r="BE15" s="458"/>
      <c r="BF15" s="458"/>
      <c r="BG15" s="458"/>
      <c r="BH15" s="458"/>
      <c r="BI15" s="458"/>
      <c r="BJ15" s="458"/>
      <c r="BK15" s="458"/>
      <c r="BL15" s="458"/>
      <c r="BM15" s="459"/>
      <c r="BN15" s="460">
        <v>2639462</v>
      </c>
      <c r="BO15" s="461"/>
      <c r="BP15" s="461"/>
      <c r="BQ15" s="461"/>
      <c r="BR15" s="461"/>
      <c r="BS15" s="461"/>
      <c r="BT15" s="461"/>
      <c r="BU15" s="462"/>
      <c r="BV15" s="460">
        <v>2617298</v>
      </c>
      <c r="BW15" s="461"/>
      <c r="BX15" s="461"/>
      <c r="BY15" s="461"/>
      <c r="BZ15" s="461"/>
      <c r="CA15" s="461"/>
      <c r="CB15" s="461"/>
      <c r="CC15" s="462"/>
      <c r="CD15" s="575" t="s">
        <v>151</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152</v>
      </c>
      <c r="M16" s="559"/>
      <c r="N16" s="559"/>
      <c r="O16" s="559"/>
      <c r="P16" s="559"/>
      <c r="Q16" s="560"/>
      <c r="R16" s="553" t="s">
        <v>153</v>
      </c>
      <c r="S16" s="554"/>
      <c r="T16" s="554"/>
      <c r="U16" s="554"/>
      <c r="V16" s="555"/>
      <c r="W16" s="571"/>
      <c r="X16" s="481"/>
      <c r="Y16" s="481"/>
      <c r="Z16" s="481"/>
      <c r="AA16" s="481"/>
      <c r="AB16" s="482"/>
      <c r="AC16" s="561">
        <v>35</v>
      </c>
      <c r="AD16" s="562"/>
      <c r="AE16" s="562"/>
      <c r="AF16" s="562"/>
      <c r="AG16" s="563"/>
      <c r="AH16" s="561">
        <v>33.700000000000003</v>
      </c>
      <c r="AI16" s="562"/>
      <c r="AJ16" s="562"/>
      <c r="AK16" s="562"/>
      <c r="AL16" s="564"/>
      <c r="AM16" s="534"/>
      <c r="AN16" s="439"/>
      <c r="AO16" s="439"/>
      <c r="AP16" s="439"/>
      <c r="AQ16" s="439"/>
      <c r="AR16" s="439"/>
      <c r="AS16" s="439"/>
      <c r="AT16" s="440"/>
      <c r="AU16" s="522"/>
      <c r="AV16" s="523"/>
      <c r="AW16" s="523"/>
      <c r="AX16" s="523"/>
      <c r="AY16" s="445" t="s">
        <v>154</v>
      </c>
      <c r="AZ16" s="446"/>
      <c r="BA16" s="446"/>
      <c r="BB16" s="446"/>
      <c r="BC16" s="446"/>
      <c r="BD16" s="446"/>
      <c r="BE16" s="446"/>
      <c r="BF16" s="446"/>
      <c r="BG16" s="446"/>
      <c r="BH16" s="446"/>
      <c r="BI16" s="446"/>
      <c r="BJ16" s="446"/>
      <c r="BK16" s="446"/>
      <c r="BL16" s="446"/>
      <c r="BM16" s="447"/>
      <c r="BN16" s="465">
        <v>7666336</v>
      </c>
      <c r="BO16" s="466"/>
      <c r="BP16" s="466"/>
      <c r="BQ16" s="466"/>
      <c r="BR16" s="466"/>
      <c r="BS16" s="466"/>
      <c r="BT16" s="466"/>
      <c r="BU16" s="467"/>
      <c r="BV16" s="465">
        <v>7739619</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155</v>
      </c>
      <c r="N17" s="551"/>
      <c r="O17" s="551"/>
      <c r="P17" s="551"/>
      <c r="Q17" s="552"/>
      <c r="R17" s="553" t="s">
        <v>156</v>
      </c>
      <c r="S17" s="554"/>
      <c r="T17" s="554"/>
      <c r="U17" s="554"/>
      <c r="V17" s="555"/>
      <c r="W17" s="556" t="s">
        <v>157</v>
      </c>
      <c r="X17" s="478"/>
      <c r="Y17" s="478"/>
      <c r="Z17" s="478"/>
      <c r="AA17" s="478"/>
      <c r="AB17" s="479"/>
      <c r="AC17" s="441">
        <v>6028</v>
      </c>
      <c r="AD17" s="442"/>
      <c r="AE17" s="442"/>
      <c r="AF17" s="442"/>
      <c r="AG17" s="443"/>
      <c r="AH17" s="441">
        <v>5957</v>
      </c>
      <c r="AI17" s="442"/>
      <c r="AJ17" s="442"/>
      <c r="AK17" s="442"/>
      <c r="AL17" s="444"/>
      <c r="AM17" s="534"/>
      <c r="AN17" s="439"/>
      <c r="AO17" s="439"/>
      <c r="AP17" s="439"/>
      <c r="AQ17" s="439"/>
      <c r="AR17" s="439"/>
      <c r="AS17" s="439"/>
      <c r="AT17" s="440"/>
      <c r="AU17" s="522"/>
      <c r="AV17" s="523"/>
      <c r="AW17" s="523"/>
      <c r="AX17" s="523"/>
      <c r="AY17" s="445" t="s">
        <v>158</v>
      </c>
      <c r="AZ17" s="446"/>
      <c r="BA17" s="446"/>
      <c r="BB17" s="446"/>
      <c r="BC17" s="446"/>
      <c r="BD17" s="446"/>
      <c r="BE17" s="446"/>
      <c r="BF17" s="446"/>
      <c r="BG17" s="446"/>
      <c r="BH17" s="446"/>
      <c r="BI17" s="446"/>
      <c r="BJ17" s="446"/>
      <c r="BK17" s="446"/>
      <c r="BL17" s="446"/>
      <c r="BM17" s="447"/>
      <c r="BN17" s="465">
        <v>3331923</v>
      </c>
      <c r="BO17" s="466"/>
      <c r="BP17" s="466"/>
      <c r="BQ17" s="466"/>
      <c r="BR17" s="466"/>
      <c r="BS17" s="466"/>
      <c r="BT17" s="466"/>
      <c r="BU17" s="467"/>
      <c r="BV17" s="465">
        <v>3308750</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159</v>
      </c>
      <c r="C18" s="528"/>
      <c r="D18" s="528"/>
      <c r="E18" s="529"/>
      <c r="F18" s="529"/>
      <c r="G18" s="529"/>
      <c r="H18" s="529"/>
      <c r="I18" s="529"/>
      <c r="J18" s="529"/>
      <c r="K18" s="529"/>
      <c r="L18" s="530">
        <v>460.67</v>
      </c>
      <c r="M18" s="530"/>
      <c r="N18" s="530"/>
      <c r="O18" s="530"/>
      <c r="P18" s="530"/>
      <c r="Q18" s="530"/>
      <c r="R18" s="531"/>
      <c r="S18" s="531"/>
      <c r="T18" s="531"/>
      <c r="U18" s="531"/>
      <c r="V18" s="532"/>
      <c r="W18" s="546"/>
      <c r="X18" s="547"/>
      <c r="Y18" s="547"/>
      <c r="Z18" s="547"/>
      <c r="AA18" s="547"/>
      <c r="AB18" s="557"/>
      <c r="AC18" s="429">
        <v>50.3</v>
      </c>
      <c r="AD18" s="430"/>
      <c r="AE18" s="430"/>
      <c r="AF18" s="430"/>
      <c r="AG18" s="533"/>
      <c r="AH18" s="429">
        <v>50.7</v>
      </c>
      <c r="AI18" s="430"/>
      <c r="AJ18" s="430"/>
      <c r="AK18" s="430"/>
      <c r="AL18" s="431"/>
      <c r="AM18" s="534"/>
      <c r="AN18" s="439"/>
      <c r="AO18" s="439"/>
      <c r="AP18" s="439"/>
      <c r="AQ18" s="439"/>
      <c r="AR18" s="439"/>
      <c r="AS18" s="439"/>
      <c r="AT18" s="440"/>
      <c r="AU18" s="522"/>
      <c r="AV18" s="523"/>
      <c r="AW18" s="523"/>
      <c r="AX18" s="523"/>
      <c r="AY18" s="445" t="s">
        <v>160</v>
      </c>
      <c r="AZ18" s="446"/>
      <c r="BA18" s="446"/>
      <c r="BB18" s="446"/>
      <c r="BC18" s="446"/>
      <c r="BD18" s="446"/>
      <c r="BE18" s="446"/>
      <c r="BF18" s="446"/>
      <c r="BG18" s="446"/>
      <c r="BH18" s="446"/>
      <c r="BI18" s="446"/>
      <c r="BJ18" s="446"/>
      <c r="BK18" s="446"/>
      <c r="BL18" s="446"/>
      <c r="BM18" s="447"/>
      <c r="BN18" s="465">
        <v>8290042</v>
      </c>
      <c r="BO18" s="466"/>
      <c r="BP18" s="466"/>
      <c r="BQ18" s="466"/>
      <c r="BR18" s="466"/>
      <c r="BS18" s="466"/>
      <c r="BT18" s="466"/>
      <c r="BU18" s="467"/>
      <c r="BV18" s="465">
        <v>8304394</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161</v>
      </c>
      <c r="C19" s="528"/>
      <c r="D19" s="528"/>
      <c r="E19" s="529"/>
      <c r="F19" s="529"/>
      <c r="G19" s="529"/>
      <c r="H19" s="529"/>
      <c r="I19" s="529"/>
      <c r="J19" s="529"/>
      <c r="K19" s="529"/>
      <c r="L19" s="535">
        <v>52</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162</v>
      </c>
      <c r="AZ19" s="446"/>
      <c r="BA19" s="446"/>
      <c r="BB19" s="446"/>
      <c r="BC19" s="446"/>
      <c r="BD19" s="446"/>
      <c r="BE19" s="446"/>
      <c r="BF19" s="446"/>
      <c r="BG19" s="446"/>
      <c r="BH19" s="446"/>
      <c r="BI19" s="446"/>
      <c r="BJ19" s="446"/>
      <c r="BK19" s="446"/>
      <c r="BL19" s="446"/>
      <c r="BM19" s="447"/>
      <c r="BN19" s="465">
        <v>10618182</v>
      </c>
      <c r="BO19" s="466"/>
      <c r="BP19" s="466"/>
      <c r="BQ19" s="466"/>
      <c r="BR19" s="466"/>
      <c r="BS19" s="466"/>
      <c r="BT19" s="466"/>
      <c r="BU19" s="467"/>
      <c r="BV19" s="465">
        <v>10591803</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163</v>
      </c>
      <c r="C20" s="528"/>
      <c r="D20" s="528"/>
      <c r="E20" s="529"/>
      <c r="F20" s="529"/>
      <c r="G20" s="529"/>
      <c r="H20" s="529"/>
      <c r="I20" s="529"/>
      <c r="J20" s="529"/>
      <c r="K20" s="529"/>
      <c r="L20" s="535">
        <v>7564</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164</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165</v>
      </c>
      <c r="C22" s="495"/>
      <c r="D22" s="496"/>
      <c r="E22" s="503" t="s">
        <v>1</v>
      </c>
      <c r="F22" s="478"/>
      <c r="G22" s="478"/>
      <c r="H22" s="478"/>
      <c r="I22" s="478"/>
      <c r="J22" s="478"/>
      <c r="K22" s="479"/>
      <c r="L22" s="503" t="s">
        <v>166</v>
      </c>
      <c r="M22" s="478"/>
      <c r="N22" s="478"/>
      <c r="O22" s="478"/>
      <c r="P22" s="479"/>
      <c r="Q22" s="488" t="s">
        <v>167</v>
      </c>
      <c r="R22" s="489"/>
      <c r="S22" s="489"/>
      <c r="T22" s="489"/>
      <c r="U22" s="489"/>
      <c r="V22" s="504"/>
      <c r="W22" s="506" t="s">
        <v>168</v>
      </c>
      <c r="X22" s="495"/>
      <c r="Y22" s="496"/>
      <c r="Z22" s="503" t="s">
        <v>1</v>
      </c>
      <c r="AA22" s="478"/>
      <c r="AB22" s="478"/>
      <c r="AC22" s="478"/>
      <c r="AD22" s="478"/>
      <c r="AE22" s="478"/>
      <c r="AF22" s="478"/>
      <c r="AG22" s="479"/>
      <c r="AH22" s="477" t="s">
        <v>169</v>
      </c>
      <c r="AI22" s="478"/>
      <c r="AJ22" s="478"/>
      <c r="AK22" s="478"/>
      <c r="AL22" s="479"/>
      <c r="AM22" s="477" t="s">
        <v>170</v>
      </c>
      <c r="AN22" s="483"/>
      <c r="AO22" s="483"/>
      <c r="AP22" s="483"/>
      <c r="AQ22" s="483"/>
      <c r="AR22" s="484"/>
      <c r="AS22" s="488" t="s">
        <v>167</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171</v>
      </c>
      <c r="AZ23" s="458"/>
      <c r="BA23" s="458"/>
      <c r="BB23" s="458"/>
      <c r="BC23" s="458"/>
      <c r="BD23" s="458"/>
      <c r="BE23" s="458"/>
      <c r="BF23" s="458"/>
      <c r="BG23" s="458"/>
      <c r="BH23" s="458"/>
      <c r="BI23" s="458"/>
      <c r="BJ23" s="458"/>
      <c r="BK23" s="458"/>
      <c r="BL23" s="458"/>
      <c r="BM23" s="459"/>
      <c r="BN23" s="465">
        <v>13753505</v>
      </c>
      <c r="BO23" s="466"/>
      <c r="BP23" s="466"/>
      <c r="BQ23" s="466"/>
      <c r="BR23" s="466"/>
      <c r="BS23" s="466"/>
      <c r="BT23" s="466"/>
      <c r="BU23" s="467"/>
      <c r="BV23" s="465">
        <v>14044931</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172</v>
      </c>
      <c r="F24" s="439"/>
      <c r="G24" s="439"/>
      <c r="H24" s="439"/>
      <c r="I24" s="439"/>
      <c r="J24" s="439"/>
      <c r="K24" s="440"/>
      <c r="L24" s="441">
        <v>1</v>
      </c>
      <c r="M24" s="442"/>
      <c r="N24" s="442"/>
      <c r="O24" s="442"/>
      <c r="P24" s="443"/>
      <c r="Q24" s="441">
        <v>8553</v>
      </c>
      <c r="R24" s="442"/>
      <c r="S24" s="442"/>
      <c r="T24" s="442"/>
      <c r="U24" s="442"/>
      <c r="V24" s="443"/>
      <c r="W24" s="507"/>
      <c r="X24" s="498"/>
      <c r="Y24" s="499"/>
      <c r="Z24" s="438" t="s">
        <v>173</v>
      </c>
      <c r="AA24" s="439"/>
      <c r="AB24" s="439"/>
      <c r="AC24" s="439"/>
      <c r="AD24" s="439"/>
      <c r="AE24" s="439"/>
      <c r="AF24" s="439"/>
      <c r="AG24" s="440"/>
      <c r="AH24" s="441">
        <v>236</v>
      </c>
      <c r="AI24" s="442"/>
      <c r="AJ24" s="442"/>
      <c r="AK24" s="442"/>
      <c r="AL24" s="443"/>
      <c r="AM24" s="441">
        <v>693604</v>
      </c>
      <c r="AN24" s="442"/>
      <c r="AO24" s="442"/>
      <c r="AP24" s="442"/>
      <c r="AQ24" s="442"/>
      <c r="AR24" s="443"/>
      <c r="AS24" s="441">
        <v>2939</v>
      </c>
      <c r="AT24" s="442"/>
      <c r="AU24" s="442"/>
      <c r="AV24" s="442"/>
      <c r="AW24" s="442"/>
      <c r="AX24" s="444"/>
      <c r="AY24" s="432" t="s">
        <v>174</v>
      </c>
      <c r="AZ24" s="433"/>
      <c r="BA24" s="433"/>
      <c r="BB24" s="433"/>
      <c r="BC24" s="433"/>
      <c r="BD24" s="433"/>
      <c r="BE24" s="433"/>
      <c r="BF24" s="433"/>
      <c r="BG24" s="433"/>
      <c r="BH24" s="433"/>
      <c r="BI24" s="433"/>
      <c r="BJ24" s="433"/>
      <c r="BK24" s="433"/>
      <c r="BL24" s="433"/>
      <c r="BM24" s="434"/>
      <c r="BN24" s="465">
        <v>10715132</v>
      </c>
      <c r="BO24" s="466"/>
      <c r="BP24" s="466"/>
      <c r="BQ24" s="466"/>
      <c r="BR24" s="466"/>
      <c r="BS24" s="466"/>
      <c r="BT24" s="466"/>
      <c r="BU24" s="467"/>
      <c r="BV24" s="465">
        <v>10686797</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175</v>
      </c>
      <c r="F25" s="439"/>
      <c r="G25" s="439"/>
      <c r="H25" s="439"/>
      <c r="I25" s="439"/>
      <c r="J25" s="439"/>
      <c r="K25" s="440"/>
      <c r="L25" s="441">
        <v>1</v>
      </c>
      <c r="M25" s="442"/>
      <c r="N25" s="442"/>
      <c r="O25" s="442"/>
      <c r="P25" s="443"/>
      <c r="Q25" s="441">
        <v>6343</v>
      </c>
      <c r="R25" s="442"/>
      <c r="S25" s="442"/>
      <c r="T25" s="442"/>
      <c r="U25" s="442"/>
      <c r="V25" s="443"/>
      <c r="W25" s="507"/>
      <c r="X25" s="498"/>
      <c r="Y25" s="499"/>
      <c r="Z25" s="438" t="s">
        <v>176</v>
      </c>
      <c r="AA25" s="439"/>
      <c r="AB25" s="439"/>
      <c r="AC25" s="439"/>
      <c r="AD25" s="439"/>
      <c r="AE25" s="439"/>
      <c r="AF25" s="439"/>
      <c r="AG25" s="440"/>
      <c r="AH25" s="441" t="s">
        <v>177</v>
      </c>
      <c r="AI25" s="442"/>
      <c r="AJ25" s="442"/>
      <c r="AK25" s="442"/>
      <c r="AL25" s="443"/>
      <c r="AM25" s="441" t="s">
        <v>129</v>
      </c>
      <c r="AN25" s="442"/>
      <c r="AO25" s="442"/>
      <c r="AP25" s="442"/>
      <c r="AQ25" s="442"/>
      <c r="AR25" s="443"/>
      <c r="AS25" s="441" t="s">
        <v>177</v>
      </c>
      <c r="AT25" s="442"/>
      <c r="AU25" s="442"/>
      <c r="AV25" s="442"/>
      <c r="AW25" s="442"/>
      <c r="AX25" s="444"/>
      <c r="AY25" s="457" t="s">
        <v>178</v>
      </c>
      <c r="AZ25" s="458"/>
      <c r="BA25" s="458"/>
      <c r="BB25" s="458"/>
      <c r="BC25" s="458"/>
      <c r="BD25" s="458"/>
      <c r="BE25" s="458"/>
      <c r="BF25" s="458"/>
      <c r="BG25" s="458"/>
      <c r="BH25" s="458"/>
      <c r="BI25" s="458"/>
      <c r="BJ25" s="458"/>
      <c r="BK25" s="458"/>
      <c r="BL25" s="458"/>
      <c r="BM25" s="459"/>
      <c r="BN25" s="460">
        <v>2281218</v>
      </c>
      <c r="BO25" s="461"/>
      <c r="BP25" s="461"/>
      <c r="BQ25" s="461"/>
      <c r="BR25" s="461"/>
      <c r="BS25" s="461"/>
      <c r="BT25" s="461"/>
      <c r="BU25" s="462"/>
      <c r="BV25" s="460">
        <v>1301391</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179</v>
      </c>
      <c r="F26" s="439"/>
      <c r="G26" s="439"/>
      <c r="H26" s="439"/>
      <c r="I26" s="439"/>
      <c r="J26" s="439"/>
      <c r="K26" s="440"/>
      <c r="L26" s="441">
        <v>1</v>
      </c>
      <c r="M26" s="442"/>
      <c r="N26" s="442"/>
      <c r="O26" s="442"/>
      <c r="P26" s="443"/>
      <c r="Q26" s="441">
        <v>5213</v>
      </c>
      <c r="R26" s="442"/>
      <c r="S26" s="442"/>
      <c r="T26" s="442"/>
      <c r="U26" s="442"/>
      <c r="V26" s="443"/>
      <c r="W26" s="507"/>
      <c r="X26" s="498"/>
      <c r="Y26" s="499"/>
      <c r="Z26" s="438" t="s">
        <v>180</v>
      </c>
      <c r="AA26" s="520"/>
      <c r="AB26" s="520"/>
      <c r="AC26" s="520"/>
      <c r="AD26" s="520"/>
      <c r="AE26" s="520"/>
      <c r="AF26" s="520"/>
      <c r="AG26" s="521"/>
      <c r="AH26" s="441">
        <v>12</v>
      </c>
      <c r="AI26" s="442"/>
      <c r="AJ26" s="442"/>
      <c r="AK26" s="442"/>
      <c r="AL26" s="443"/>
      <c r="AM26" s="441">
        <v>33420</v>
      </c>
      <c r="AN26" s="442"/>
      <c r="AO26" s="442"/>
      <c r="AP26" s="442"/>
      <c r="AQ26" s="442"/>
      <c r="AR26" s="443"/>
      <c r="AS26" s="441">
        <v>2785</v>
      </c>
      <c r="AT26" s="442"/>
      <c r="AU26" s="442"/>
      <c r="AV26" s="442"/>
      <c r="AW26" s="442"/>
      <c r="AX26" s="444"/>
      <c r="AY26" s="474" t="s">
        <v>181</v>
      </c>
      <c r="AZ26" s="475"/>
      <c r="BA26" s="475"/>
      <c r="BB26" s="475"/>
      <c r="BC26" s="475"/>
      <c r="BD26" s="475"/>
      <c r="BE26" s="475"/>
      <c r="BF26" s="475"/>
      <c r="BG26" s="475"/>
      <c r="BH26" s="475"/>
      <c r="BI26" s="475"/>
      <c r="BJ26" s="475"/>
      <c r="BK26" s="475"/>
      <c r="BL26" s="475"/>
      <c r="BM26" s="476"/>
      <c r="BN26" s="465" t="s">
        <v>177</v>
      </c>
      <c r="BO26" s="466"/>
      <c r="BP26" s="466"/>
      <c r="BQ26" s="466"/>
      <c r="BR26" s="466"/>
      <c r="BS26" s="466"/>
      <c r="BT26" s="466"/>
      <c r="BU26" s="467"/>
      <c r="BV26" s="465" t="s">
        <v>177</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182</v>
      </c>
      <c r="F27" s="439"/>
      <c r="G27" s="439"/>
      <c r="H27" s="439"/>
      <c r="I27" s="439"/>
      <c r="J27" s="439"/>
      <c r="K27" s="440"/>
      <c r="L27" s="441">
        <v>1</v>
      </c>
      <c r="M27" s="442"/>
      <c r="N27" s="442"/>
      <c r="O27" s="442"/>
      <c r="P27" s="443"/>
      <c r="Q27" s="441">
        <v>3310</v>
      </c>
      <c r="R27" s="442"/>
      <c r="S27" s="442"/>
      <c r="T27" s="442"/>
      <c r="U27" s="442"/>
      <c r="V27" s="443"/>
      <c r="W27" s="507"/>
      <c r="X27" s="498"/>
      <c r="Y27" s="499"/>
      <c r="Z27" s="438" t="s">
        <v>183</v>
      </c>
      <c r="AA27" s="439"/>
      <c r="AB27" s="439"/>
      <c r="AC27" s="439"/>
      <c r="AD27" s="439"/>
      <c r="AE27" s="439"/>
      <c r="AF27" s="439"/>
      <c r="AG27" s="440"/>
      <c r="AH27" s="441">
        <v>18</v>
      </c>
      <c r="AI27" s="442"/>
      <c r="AJ27" s="442"/>
      <c r="AK27" s="442"/>
      <c r="AL27" s="443"/>
      <c r="AM27" s="441">
        <v>50814</v>
      </c>
      <c r="AN27" s="442"/>
      <c r="AO27" s="442"/>
      <c r="AP27" s="442"/>
      <c r="AQ27" s="442"/>
      <c r="AR27" s="443"/>
      <c r="AS27" s="441">
        <v>2823</v>
      </c>
      <c r="AT27" s="442"/>
      <c r="AU27" s="442"/>
      <c r="AV27" s="442"/>
      <c r="AW27" s="442"/>
      <c r="AX27" s="444"/>
      <c r="AY27" s="471" t="s">
        <v>184</v>
      </c>
      <c r="AZ27" s="472"/>
      <c r="BA27" s="472"/>
      <c r="BB27" s="472"/>
      <c r="BC27" s="472"/>
      <c r="BD27" s="472"/>
      <c r="BE27" s="472"/>
      <c r="BF27" s="472"/>
      <c r="BG27" s="472"/>
      <c r="BH27" s="472"/>
      <c r="BI27" s="472"/>
      <c r="BJ27" s="472"/>
      <c r="BK27" s="472"/>
      <c r="BL27" s="472"/>
      <c r="BM27" s="473"/>
      <c r="BN27" s="468">
        <v>360305</v>
      </c>
      <c r="BO27" s="469"/>
      <c r="BP27" s="469"/>
      <c r="BQ27" s="469"/>
      <c r="BR27" s="469"/>
      <c r="BS27" s="469"/>
      <c r="BT27" s="469"/>
      <c r="BU27" s="470"/>
      <c r="BV27" s="468">
        <v>360305</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185</v>
      </c>
      <c r="F28" s="439"/>
      <c r="G28" s="439"/>
      <c r="H28" s="439"/>
      <c r="I28" s="439"/>
      <c r="J28" s="439"/>
      <c r="K28" s="440"/>
      <c r="L28" s="441">
        <v>1</v>
      </c>
      <c r="M28" s="442"/>
      <c r="N28" s="442"/>
      <c r="O28" s="442"/>
      <c r="P28" s="443"/>
      <c r="Q28" s="441">
        <v>2660</v>
      </c>
      <c r="R28" s="442"/>
      <c r="S28" s="442"/>
      <c r="T28" s="442"/>
      <c r="U28" s="442"/>
      <c r="V28" s="443"/>
      <c r="W28" s="507"/>
      <c r="X28" s="498"/>
      <c r="Y28" s="499"/>
      <c r="Z28" s="438" t="s">
        <v>186</v>
      </c>
      <c r="AA28" s="439"/>
      <c r="AB28" s="439"/>
      <c r="AC28" s="439"/>
      <c r="AD28" s="439"/>
      <c r="AE28" s="439"/>
      <c r="AF28" s="439"/>
      <c r="AG28" s="440"/>
      <c r="AH28" s="441" t="s">
        <v>177</v>
      </c>
      <c r="AI28" s="442"/>
      <c r="AJ28" s="442"/>
      <c r="AK28" s="442"/>
      <c r="AL28" s="443"/>
      <c r="AM28" s="441" t="s">
        <v>177</v>
      </c>
      <c r="AN28" s="442"/>
      <c r="AO28" s="442"/>
      <c r="AP28" s="442"/>
      <c r="AQ28" s="442"/>
      <c r="AR28" s="443"/>
      <c r="AS28" s="441" t="s">
        <v>177</v>
      </c>
      <c r="AT28" s="442"/>
      <c r="AU28" s="442"/>
      <c r="AV28" s="442"/>
      <c r="AW28" s="442"/>
      <c r="AX28" s="444"/>
      <c r="AY28" s="448" t="s">
        <v>187</v>
      </c>
      <c r="AZ28" s="449"/>
      <c r="BA28" s="449"/>
      <c r="BB28" s="450"/>
      <c r="BC28" s="457" t="s">
        <v>48</v>
      </c>
      <c r="BD28" s="458"/>
      <c r="BE28" s="458"/>
      <c r="BF28" s="458"/>
      <c r="BG28" s="458"/>
      <c r="BH28" s="458"/>
      <c r="BI28" s="458"/>
      <c r="BJ28" s="458"/>
      <c r="BK28" s="458"/>
      <c r="BL28" s="458"/>
      <c r="BM28" s="459"/>
      <c r="BN28" s="460">
        <v>2622630</v>
      </c>
      <c r="BO28" s="461"/>
      <c r="BP28" s="461"/>
      <c r="BQ28" s="461"/>
      <c r="BR28" s="461"/>
      <c r="BS28" s="461"/>
      <c r="BT28" s="461"/>
      <c r="BU28" s="462"/>
      <c r="BV28" s="460">
        <v>2970533</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188</v>
      </c>
      <c r="F29" s="439"/>
      <c r="G29" s="439"/>
      <c r="H29" s="439"/>
      <c r="I29" s="439"/>
      <c r="J29" s="439"/>
      <c r="K29" s="440"/>
      <c r="L29" s="441">
        <v>16</v>
      </c>
      <c r="M29" s="442"/>
      <c r="N29" s="442"/>
      <c r="O29" s="442"/>
      <c r="P29" s="443"/>
      <c r="Q29" s="441">
        <v>2460</v>
      </c>
      <c r="R29" s="442"/>
      <c r="S29" s="442"/>
      <c r="T29" s="442"/>
      <c r="U29" s="442"/>
      <c r="V29" s="443"/>
      <c r="W29" s="508"/>
      <c r="X29" s="509"/>
      <c r="Y29" s="510"/>
      <c r="Z29" s="438" t="s">
        <v>189</v>
      </c>
      <c r="AA29" s="439"/>
      <c r="AB29" s="439"/>
      <c r="AC29" s="439"/>
      <c r="AD29" s="439"/>
      <c r="AE29" s="439"/>
      <c r="AF29" s="439"/>
      <c r="AG29" s="440"/>
      <c r="AH29" s="441">
        <v>254</v>
      </c>
      <c r="AI29" s="442"/>
      <c r="AJ29" s="442"/>
      <c r="AK29" s="442"/>
      <c r="AL29" s="443"/>
      <c r="AM29" s="441">
        <v>744418</v>
      </c>
      <c r="AN29" s="442"/>
      <c r="AO29" s="442"/>
      <c r="AP29" s="442"/>
      <c r="AQ29" s="442"/>
      <c r="AR29" s="443"/>
      <c r="AS29" s="441">
        <v>2931</v>
      </c>
      <c r="AT29" s="442"/>
      <c r="AU29" s="442"/>
      <c r="AV29" s="442"/>
      <c r="AW29" s="442"/>
      <c r="AX29" s="444"/>
      <c r="AY29" s="451"/>
      <c r="AZ29" s="452"/>
      <c r="BA29" s="452"/>
      <c r="BB29" s="453"/>
      <c r="BC29" s="445" t="s">
        <v>190</v>
      </c>
      <c r="BD29" s="446"/>
      <c r="BE29" s="446"/>
      <c r="BF29" s="446"/>
      <c r="BG29" s="446"/>
      <c r="BH29" s="446"/>
      <c r="BI29" s="446"/>
      <c r="BJ29" s="446"/>
      <c r="BK29" s="446"/>
      <c r="BL29" s="446"/>
      <c r="BM29" s="447"/>
      <c r="BN29" s="465">
        <v>310419</v>
      </c>
      <c r="BO29" s="466"/>
      <c r="BP29" s="466"/>
      <c r="BQ29" s="466"/>
      <c r="BR29" s="466"/>
      <c r="BS29" s="466"/>
      <c r="BT29" s="466"/>
      <c r="BU29" s="467"/>
      <c r="BV29" s="465">
        <v>310293</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191</v>
      </c>
      <c r="X30" s="518"/>
      <c r="Y30" s="518"/>
      <c r="Z30" s="518"/>
      <c r="AA30" s="518"/>
      <c r="AB30" s="518"/>
      <c r="AC30" s="518"/>
      <c r="AD30" s="518"/>
      <c r="AE30" s="518"/>
      <c r="AF30" s="518"/>
      <c r="AG30" s="519"/>
      <c r="AH30" s="429">
        <v>95</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3283441</v>
      </c>
      <c r="BO30" s="469"/>
      <c r="BP30" s="469"/>
      <c r="BQ30" s="469"/>
      <c r="BR30" s="469"/>
      <c r="BS30" s="469"/>
      <c r="BT30" s="469"/>
      <c r="BU30" s="470"/>
      <c r="BV30" s="468">
        <v>3410794</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198</v>
      </c>
      <c r="D33" s="428"/>
      <c r="E33" s="427" t="s">
        <v>199</v>
      </c>
      <c r="F33" s="427"/>
      <c r="G33" s="427"/>
      <c r="H33" s="427"/>
      <c r="I33" s="427"/>
      <c r="J33" s="427"/>
      <c r="K33" s="427"/>
      <c r="L33" s="427"/>
      <c r="M33" s="427"/>
      <c r="N33" s="427"/>
      <c r="O33" s="427"/>
      <c r="P33" s="427"/>
      <c r="Q33" s="427"/>
      <c r="R33" s="427"/>
      <c r="S33" s="427"/>
      <c r="T33" s="215"/>
      <c r="U33" s="428" t="s">
        <v>200</v>
      </c>
      <c r="V33" s="428"/>
      <c r="W33" s="427" t="s">
        <v>199</v>
      </c>
      <c r="X33" s="427"/>
      <c r="Y33" s="427"/>
      <c r="Z33" s="427"/>
      <c r="AA33" s="427"/>
      <c r="AB33" s="427"/>
      <c r="AC33" s="427"/>
      <c r="AD33" s="427"/>
      <c r="AE33" s="427"/>
      <c r="AF33" s="427"/>
      <c r="AG33" s="427"/>
      <c r="AH33" s="427"/>
      <c r="AI33" s="427"/>
      <c r="AJ33" s="427"/>
      <c r="AK33" s="427"/>
      <c r="AL33" s="215"/>
      <c r="AM33" s="428" t="s">
        <v>200</v>
      </c>
      <c r="AN33" s="428"/>
      <c r="AO33" s="427" t="s">
        <v>199</v>
      </c>
      <c r="AP33" s="427"/>
      <c r="AQ33" s="427"/>
      <c r="AR33" s="427"/>
      <c r="AS33" s="427"/>
      <c r="AT33" s="427"/>
      <c r="AU33" s="427"/>
      <c r="AV33" s="427"/>
      <c r="AW33" s="427"/>
      <c r="AX33" s="427"/>
      <c r="AY33" s="427"/>
      <c r="AZ33" s="427"/>
      <c r="BA33" s="427"/>
      <c r="BB33" s="427"/>
      <c r="BC33" s="427"/>
      <c r="BD33" s="216"/>
      <c r="BE33" s="427" t="s">
        <v>201</v>
      </c>
      <c r="BF33" s="427"/>
      <c r="BG33" s="427" t="s">
        <v>202</v>
      </c>
      <c r="BH33" s="427"/>
      <c r="BI33" s="427"/>
      <c r="BJ33" s="427"/>
      <c r="BK33" s="427"/>
      <c r="BL33" s="427"/>
      <c r="BM33" s="427"/>
      <c r="BN33" s="427"/>
      <c r="BO33" s="427"/>
      <c r="BP33" s="427"/>
      <c r="BQ33" s="427"/>
      <c r="BR33" s="427"/>
      <c r="BS33" s="427"/>
      <c r="BT33" s="427"/>
      <c r="BU33" s="427"/>
      <c r="BV33" s="216"/>
      <c r="BW33" s="428" t="s">
        <v>201</v>
      </c>
      <c r="BX33" s="428"/>
      <c r="BY33" s="427" t="s">
        <v>203</v>
      </c>
      <c r="BZ33" s="427"/>
      <c r="CA33" s="427"/>
      <c r="CB33" s="427"/>
      <c r="CC33" s="427"/>
      <c r="CD33" s="427"/>
      <c r="CE33" s="427"/>
      <c r="CF33" s="427"/>
      <c r="CG33" s="427"/>
      <c r="CH33" s="427"/>
      <c r="CI33" s="427"/>
      <c r="CJ33" s="427"/>
      <c r="CK33" s="427"/>
      <c r="CL33" s="427"/>
      <c r="CM33" s="427"/>
      <c r="CN33" s="215"/>
      <c r="CO33" s="428" t="s">
        <v>200</v>
      </c>
      <c r="CP33" s="428"/>
      <c r="CQ33" s="427" t="s">
        <v>204</v>
      </c>
      <c r="CR33" s="427"/>
      <c r="CS33" s="427"/>
      <c r="CT33" s="427"/>
      <c r="CU33" s="427"/>
      <c r="CV33" s="427"/>
      <c r="CW33" s="427"/>
      <c r="CX33" s="427"/>
      <c r="CY33" s="427"/>
      <c r="CZ33" s="427"/>
      <c r="DA33" s="427"/>
      <c r="DB33" s="427"/>
      <c r="DC33" s="427"/>
      <c r="DD33" s="427"/>
      <c r="DE33" s="427"/>
      <c r="DF33" s="215"/>
      <c r="DG33" s="426" t="s">
        <v>205</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4</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9</v>
      </c>
      <c r="AN34" s="424"/>
      <c r="AO34" s="423" t="str">
        <f>IF('各会計、関係団体の財政状況及び健全化判断比率'!B33="","",'各会計、関係団体の財政状況及び健全化判断比率'!B33)</f>
        <v>水道事業会計</v>
      </c>
      <c r="AP34" s="423"/>
      <c r="AQ34" s="423"/>
      <c r="AR34" s="423"/>
      <c r="AS34" s="423"/>
      <c r="AT34" s="423"/>
      <c r="AU34" s="423"/>
      <c r="AV34" s="423"/>
      <c r="AW34" s="423"/>
      <c r="AX34" s="423"/>
      <c r="AY34" s="423"/>
      <c r="AZ34" s="423"/>
      <c r="BA34" s="423"/>
      <c r="BB34" s="423"/>
      <c r="BC34" s="423"/>
      <c r="BD34" s="213"/>
      <c r="BE34" s="424">
        <f>IF(BG34="","",MAX(C34:D43,U34:V43,AM34:AN43)+1)</f>
        <v>10</v>
      </c>
      <c r="BF34" s="424"/>
      <c r="BG34" s="423" t="str">
        <f>IF('各会計、関係団体の財政状況及び健全化判断比率'!B34="","",'各会計、関係団体の財政状況及び健全化判断比率'!B34)</f>
        <v>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12</v>
      </c>
      <c r="BX34" s="424"/>
      <c r="BY34" s="423" t="str">
        <f>IF('各会計、関係団体の財政状況及び健全化判断比率'!B68="","",'各会計、関係団体の財政状況及び健全化判断比率'!B68)</f>
        <v>宮城県市町村職員退職手当組合</v>
      </c>
      <c r="BZ34" s="423"/>
      <c r="CA34" s="423"/>
      <c r="CB34" s="423"/>
      <c r="CC34" s="423"/>
      <c r="CD34" s="423"/>
      <c r="CE34" s="423"/>
      <c r="CF34" s="423"/>
      <c r="CG34" s="423"/>
      <c r="CH34" s="423"/>
      <c r="CI34" s="423"/>
      <c r="CJ34" s="423"/>
      <c r="CK34" s="423"/>
      <c r="CL34" s="423"/>
      <c r="CM34" s="423"/>
      <c r="CN34" s="213"/>
      <c r="CO34" s="424">
        <f>IF(CQ34="","",MAX(C34:D43,U34:V43,AM34:AN43,BE34:BF43,BW34:BX43)+1)</f>
        <v>21</v>
      </c>
      <c r="CP34" s="424"/>
      <c r="CQ34" s="423" t="str">
        <f>IF('各会計、関係団体の財政状況及び健全化判断比率'!BS7="","",'各会計、関係団体の財政状況及び健全化判断比率'!BS7)</f>
        <v>加美郡土地開発公社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加美郡介護認定審査会特別会計</v>
      </c>
      <c r="F35" s="423"/>
      <c r="G35" s="423"/>
      <c r="H35" s="423"/>
      <c r="I35" s="423"/>
      <c r="J35" s="423"/>
      <c r="K35" s="423"/>
      <c r="L35" s="423"/>
      <c r="M35" s="423"/>
      <c r="N35" s="423"/>
      <c r="O35" s="423"/>
      <c r="P35" s="423"/>
      <c r="Q35" s="423"/>
      <c r="R35" s="423"/>
      <c r="S35" s="423"/>
      <c r="T35" s="213"/>
      <c r="U35" s="424">
        <f>IF(W35="","",U34+1)</f>
        <v>5</v>
      </c>
      <c r="V35" s="424"/>
      <c r="W35" s="423" t="str">
        <f>IF('各会計、関係団体の財政状況及び健全化判断比率'!B29="","",'各会計、関係団体の財政状況及び健全化判断比率'!B29)</f>
        <v>後期高齢者医療特別会計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11</v>
      </c>
      <c r="BF35" s="424"/>
      <c r="BG35" s="423" t="str">
        <f>IF('各会計、関係団体の財政状況及び健全化判断比率'!B35="","",'各会計、関係団体の財政状況及び健全化判断比率'!B35)</f>
        <v>浄化槽事業特別会計</v>
      </c>
      <c r="BH35" s="423"/>
      <c r="BI35" s="423"/>
      <c r="BJ35" s="423"/>
      <c r="BK35" s="423"/>
      <c r="BL35" s="423"/>
      <c r="BM35" s="423"/>
      <c r="BN35" s="423"/>
      <c r="BO35" s="423"/>
      <c r="BP35" s="423"/>
      <c r="BQ35" s="423"/>
      <c r="BR35" s="423"/>
      <c r="BS35" s="423"/>
      <c r="BT35" s="423"/>
      <c r="BU35" s="423"/>
      <c r="BV35" s="213"/>
      <c r="BW35" s="424">
        <f t="shared" ref="BW35:BW43" si="2">IF(BY35="","",BW34+1)</f>
        <v>13</v>
      </c>
      <c r="BX35" s="424"/>
      <c r="BY35" s="423" t="str">
        <f>IF('各会計、関係団体の財政状況及び健全化判断比率'!B69="","",'各会計、関係団体の財政状況及び健全化判断比率'!B69)</f>
        <v>宮城県市町村非常勤消防団員補償報償組合</v>
      </c>
      <c r="BZ35" s="423"/>
      <c r="CA35" s="423"/>
      <c r="CB35" s="423"/>
      <c r="CC35" s="423"/>
      <c r="CD35" s="423"/>
      <c r="CE35" s="423"/>
      <c r="CF35" s="423"/>
      <c r="CG35" s="423"/>
      <c r="CH35" s="423"/>
      <c r="CI35" s="423"/>
      <c r="CJ35" s="423"/>
      <c r="CK35" s="423"/>
      <c r="CL35" s="423"/>
      <c r="CM35" s="423"/>
      <c r="CN35" s="213"/>
      <c r="CO35" s="424">
        <f t="shared" ref="CO35:CO43" si="3">IF(CQ35="","",CO34+1)</f>
        <v>22</v>
      </c>
      <c r="CP35" s="424"/>
      <c r="CQ35" s="423" t="str">
        <f>IF('各会計、関係団体の財政状況及び健全化判断比率'!BS8="","",'各会計、関係団体の財政状況及び健全化判断比率'!BS8)</f>
        <v>加美町畜産公社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霊園事業特別会計</v>
      </c>
      <c r="F36" s="423"/>
      <c r="G36" s="423"/>
      <c r="H36" s="423"/>
      <c r="I36" s="423"/>
      <c r="J36" s="423"/>
      <c r="K36" s="423"/>
      <c r="L36" s="423"/>
      <c r="M36" s="423"/>
      <c r="N36" s="423"/>
      <c r="O36" s="423"/>
      <c r="P36" s="423"/>
      <c r="Q36" s="423"/>
      <c r="R36" s="423"/>
      <c r="S36" s="423"/>
      <c r="T36" s="213"/>
      <c r="U36" s="424">
        <f t="shared" ref="U36:U43" si="4">IF(W36="","",U35+1)</f>
        <v>6</v>
      </c>
      <c r="V36" s="424"/>
      <c r="W36" s="423" t="str">
        <f>IF('各会計、関係団体の財政状況及び健全化判断比率'!B30="","",'各会計、関係団体の財政状況及び健全化判断比率'!B30)</f>
        <v>介護保険特別会計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14</v>
      </c>
      <c r="BX36" s="424"/>
      <c r="BY36" s="423" t="str">
        <f>IF('各会計、関係団体の財政状況及び健全化判断比率'!B70="","",'各会計、関係団体の財政状況及び健全化判断比率'!B70)</f>
        <v>大崎地域広域行政事務組合</v>
      </c>
      <c r="BZ36" s="423"/>
      <c r="CA36" s="423"/>
      <c r="CB36" s="423"/>
      <c r="CC36" s="423"/>
      <c r="CD36" s="423"/>
      <c r="CE36" s="423"/>
      <c r="CF36" s="423"/>
      <c r="CG36" s="423"/>
      <c r="CH36" s="423"/>
      <c r="CI36" s="423"/>
      <c r="CJ36" s="423"/>
      <c r="CK36" s="423"/>
      <c r="CL36" s="423"/>
      <c r="CM36" s="423"/>
      <c r="CN36" s="213"/>
      <c r="CO36" s="424">
        <f t="shared" si="3"/>
        <v>23</v>
      </c>
      <c r="CP36" s="424"/>
      <c r="CQ36" s="423" t="str">
        <f>IF('各会計、関係団体の財政状況及び健全化判断比率'!BS9="","",'各会計、関係団体の財政状況及び健全化判断比率'!BS9)</f>
        <v>加美町振興公社</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7</v>
      </c>
      <c r="V37" s="424"/>
      <c r="W37" s="423" t="str">
        <f>IF('各会計、関係団体の財政状況及び健全化判断比率'!B31="","",'各会計、関係団体の財政状況及び健全化判断比率'!B31)</f>
        <v>介護サービス事業特別会計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15</v>
      </c>
      <c r="BX37" s="424"/>
      <c r="BY37" s="423" t="str">
        <f>IF('各会計、関係団体の財政状況及び健全化判断比率'!B71="","",'各会計、関係団体の財政状況及び健全化判断比率'!B71)</f>
        <v>宮城県市町村自治振興センター</v>
      </c>
      <c r="BZ37" s="423"/>
      <c r="CA37" s="423"/>
      <c r="CB37" s="423"/>
      <c r="CC37" s="423"/>
      <c r="CD37" s="423"/>
      <c r="CE37" s="423"/>
      <c r="CF37" s="423"/>
      <c r="CG37" s="423"/>
      <c r="CH37" s="423"/>
      <c r="CI37" s="423"/>
      <c r="CJ37" s="423"/>
      <c r="CK37" s="423"/>
      <c r="CL37" s="423"/>
      <c r="CM37" s="423"/>
      <c r="CN37" s="213"/>
      <c r="CO37" s="424">
        <f t="shared" si="3"/>
        <v>24</v>
      </c>
      <c r="CP37" s="424"/>
      <c r="CQ37" s="423" t="str">
        <f>IF('各会計、関係団体の財政状況及び健全化判断比率'!BS10="","",'各会計、関係団体の財政状況及び健全化判断比率'!BS10)</f>
        <v>かみでん里山公社</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f t="shared" si="4"/>
        <v>8</v>
      </c>
      <c r="V38" s="424"/>
      <c r="W38" s="423" t="str">
        <f>IF('各会計、関係団体の財政状況及び健全化判断比率'!B32="","",'各会計、関係団体の財政状況及び健全化判断比率'!B32)</f>
        <v>町営駐車場事業特別会計</v>
      </c>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16</v>
      </c>
      <c r="BX38" s="424"/>
      <c r="BY38" s="423" t="str">
        <f>IF('各会計、関係団体の財政状況及び健全化判断比率'!B72="","",'各会計、関係団体の財政状況及び健全化判断比率'!B72)</f>
        <v>加美郡保健医療福祉行政事務組合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17</v>
      </c>
      <c r="BX39" s="424"/>
      <c r="BY39" s="423" t="str">
        <f>IF('各会計、関係団体の財政状況及び健全化判断比率'!B73="","",'各会計、関係団体の財政状況及び健全化判断比率'!B73)</f>
        <v>加美郡保健医療福祉行政事務組合：病院会計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18</v>
      </c>
      <c r="BX40" s="424"/>
      <c r="BY40" s="423" t="str">
        <f>IF('各会計、関係団体の財政状況及び健全化判断比率'!B74="","",'各会計、関係団体の財政状況及び健全化判断比率'!B74)</f>
        <v>加美郡保健医療福祉行政事務組合：介護事業会計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19</v>
      </c>
      <c r="BX41" s="424"/>
      <c r="BY41" s="423" t="str">
        <f>IF('各会計、関係団体の財政状況及び健全化判断比率'!B75="","",'各会計、関係団体の財政状況及び健全化判断比率'!B75)</f>
        <v>宮城県後期高齢者医療広域連合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20</v>
      </c>
      <c r="BX42" s="424"/>
      <c r="BY42" s="423" t="str">
        <f>IF('各会計、関係団体の財政状況及び健全化判断比率'!B76="","",'各会計、関係団体の財政状況及び健全化判断比率'!B76)</f>
        <v>宮城県後期高齢者医療事業会計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1pC4KHkzpdxPOq47V2OOHIiOEMrz30Uz4cW9n8KDqEuWHB10ewQ6EeL5CBifLvaLbflGi8cIO6+kmB5yeVFBCA==" saltValue="IrmAs/AYCVODI6dHXjkqg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214</v>
      </c>
      <c r="DI1" s="794"/>
      <c r="DJ1" s="794"/>
      <c r="DK1" s="794"/>
      <c r="DL1" s="794"/>
      <c r="DM1" s="794"/>
      <c r="DN1" s="795"/>
      <c r="DO1" s="225"/>
      <c r="DP1" s="793" t="s">
        <v>215</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217</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218</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219</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220</v>
      </c>
      <c r="S4" s="736"/>
      <c r="T4" s="736"/>
      <c r="U4" s="736"/>
      <c r="V4" s="736"/>
      <c r="W4" s="736"/>
      <c r="X4" s="736"/>
      <c r="Y4" s="737"/>
      <c r="Z4" s="735" t="s">
        <v>221</v>
      </c>
      <c r="AA4" s="736"/>
      <c r="AB4" s="736"/>
      <c r="AC4" s="737"/>
      <c r="AD4" s="735" t="s">
        <v>222</v>
      </c>
      <c r="AE4" s="736"/>
      <c r="AF4" s="736"/>
      <c r="AG4" s="736"/>
      <c r="AH4" s="736"/>
      <c r="AI4" s="736"/>
      <c r="AJ4" s="736"/>
      <c r="AK4" s="737"/>
      <c r="AL4" s="735" t="s">
        <v>221</v>
      </c>
      <c r="AM4" s="736"/>
      <c r="AN4" s="736"/>
      <c r="AO4" s="737"/>
      <c r="AP4" s="796" t="s">
        <v>223</v>
      </c>
      <c r="AQ4" s="796"/>
      <c r="AR4" s="796"/>
      <c r="AS4" s="796"/>
      <c r="AT4" s="796"/>
      <c r="AU4" s="796"/>
      <c r="AV4" s="796"/>
      <c r="AW4" s="796"/>
      <c r="AX4" s="796"/>
      <c r="AY4" s="796"/>
      <c r="AZ4" s="796"/>
      <c r="BA4" s="796"/>
      <c r="BB4" s="796"/>
      <c r="BC4" s="796"/>
      <c r="BD4" s="796"/>
      <c r="BE4" s="796"/>
      <c r="BF4" s="796"/>
      <c r="BG4" s="796" t="s">
        <v>224</v>
      </c>
      <c r="BH4" s="796"/>
      <c r="BI4" s="796"/>
      <c r="BJ4" s="796"/>
      <c r="BK4" s="796"/>
      <c r="BL4" s="796"/>
      <c r="BM4" s="796"/>
      <c r="BN4" s="796"/>
      <c r="BO4" s="796" t="s">
        <v>221</v>
      </c>
      <c r="BP4" s="796"/>
      <c r="BQ4" s="796"/>
      <c r="BR4" s="796"/>
      <c r="BS4" s="796" t="s">
        <v>225</v>
      </c>
      <c r="BT4" s="796"/>
      <c r="BU4" s="796"/>
      <c r="BV4" s="796"/>
      <c r="BW4" s="796"/>
      <c r="BX4" s="796"/>
      <c r="BY4" s="796"/>
      <c r="BZ4" s="796"/>
      <c r="CA4" s="796"/>
      <c r="CB4" s="796"/>
      <c r="CD4" s="778" t="s">
        <v>226</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227</v>
      </c>
      <c r="C5" s="761"/>
      <c r="D5" s="761"/>
      <c r="E5" s="761"/>
      <c r="F5" s="761"/>
      <c r="G5" s="761"/>
      <c r="H5" s="761"/>
      <c r="I5" s="761"/>
      <c r="J5" s="761"/>
      <c r="K5" s="761"/>
      <c r="L5" s="761"/>
      <c r="M5" s="761"/>
      <c r="N5" s="761"/>
      <c r="O5" s="761"/>
      <c r="P5" s="761"/>
      <c r="Q5" s="762"/>
      <c r="R5" s="726">
        <v>2641904</v>
      </c>
      <c r="S5" s="727"/>
      <c r="T5" s="727"/>
      <c r="U5" s="727"/>
      <c r="V5" s="727"/>
      <c r="W5" s="727"/>
      <c r="X5" s="727"/>
      <c r="Y5" s="773"/>
      <c r="Z5" s="791">
        <v>19.3</v>
      </c>
      <c r="AA5" s="791"/>
      <c r="AB5" s="791"/>
      <c r="AC5" s="791"/>
      <c r="AD5" s="792">
        <v>2641904</v>
      </c>
      <c r="AE5" s="792"/>
      <c r="AF5" s="792"/>
      <c r="AG5" s="792"/>
      <c r="AH5" s="792"/>
      <c r="AI5" s="792"/>
      <c r="AJ5" s="792"/>
      <c r="AK5" s="792"/>
      <c r="AL5" s="774">
        <v>31</v>
      </c>
      <c r="AM5" s="743"/>
      <c r="AN5" s="743"/>
      <c r="AO5" s="775"/>
      <c r="AP5" s="760" t="s">
        <v>228</v>
      </c>
      <c r="AQ5" s="761"/>
      <c r="AR5" s="761"/>
      <c r="AS5" s="761"/>
      <c r="AT5" s="761"/>
      <c r="AU5" s="761"/>
      <c r="AV5" s="761"/>
      <c r="AW5" s="761"/>
      <c r="AX5" s="761"/>
      <c r="AY5" s="761"/>
      <c r="AZ5" s="761"/>
      <c r="BA5" s="761"/>
      <c r="BB5" s="761"/>
      <c r="BC5" s="761"/>
      <c r="BD5" s="761"/>
      <c r="BE5" s="761"/>
      <c r="BF5" s="762"/>
      <c r="BG5" s="661">
        <v>2630996</v>
      </c>
      <c r="BH5" s="664"/>
      <c r="BI5" s="664"/>
      <c r="BJ5" s="664"/>
      <c r="BK5" s="664"/>
      <c r="BL5" s="664"/>
      <c r="BM5" s="664"/>
      <c r="BN5" s="665"/>
      <c r="BO5" s="723">
        <v>99.6</v>
      </c>
      <c r="BP5" s="723"/>
      <c r="BQ5" s="723"/>
      <c r="BR5" s="723"/>
      <c r="BS5" s="724" t="s">
        <v>229</v>
      </c>
      <c r="BT5" s="724"/>
      <c r="BU5" s="724"/>
      <c r="BV5" s="724"/>
      <c r="BW5" s="724"/>
      <c r="BX5" s="724"/>
      <c r="BY5" s="724"/>
      <c r="BZ5" s="724"/>
      <c r="CA5" s="724"/>
      <c r="CB5" s="765"/>
      <c r="CD5" s="778" t="s">
        <v>223</v>
      </c>
      <c r="CE5" s="779"/>
      <c r="CF5" s="779"/>
      <c r="CG5" s="779"/>
      <c r="CH5" s="779"/>
      <c r="CI5" s="779"/>
      <c r="CJ5" s="779"/>
      <c r="CK5" s="779"/>
      <c r="CL5" s="779"/>
      <c r="CM5" s="779"/>
      <c r="CN5" s="779"/>
      <c r="CO5" s="779"/>
      <c r="CP5" s="779"/>
      <c r="CQ5" s="780"/>
      <c r="CR5" s="778" t="s">
        <v>230</v>
      </c>
      <c r="CS5" s="779"/>
      <c r="CT5" s="779"/>
      <c r="CU5" s="779"/>
      <c r="CV5" s="779"/>
      <c r="CW5" s="779"/>
      <c r="CX5" s="779"/>
      <c r="CY5" s="780"/>
      <c r="CZ5" s="778" t="s">
        <v>221</v>
      </c>
      <c r="DA5" s="779"/>
      <c r="DB5" s="779"/>
      <c r="DC5" s="780"/>
      <c r="DD5" s="778" t="s">
        <v>231</v>
      </c>
      <c r="DE5" s="779"/>
      <c r="DF5" s="779"/>
      <c r="DG5" s="779"/>
      <c r="DH5" s="779"/>
      <c r="DI5" s="779"/>
      <c r="DJ5" s="779"/>
      <c r="DK5" s="779"/>
      <c r="DL5" s="779"/>
      <c r="DM5" s="779"/>
      <c r="DN5" s="779"/>
      <c r="DO5" s="779"/>
      <c r="DP5" s="780"/>
      <c r="DQ5" s="778" t="s">
        <v>232</v>
      </c>
      <c r="DR5" s="779"/>
      <c r="DS5" s="779"/>
      <c r="DT5" s="779"/>
      <c r="DU5" s="779"/>
      <c r="DV5" s="779"/>
      <c r="DW5" s="779"/>
      <c r="DX5" s="779"/>
      <c r="DY5" s="779"/>
      <c r="DZ5" s="779"/>
      <c r="EA5" s="779"/>
      <c r="EB5" s="779"/>
      <c r="EC5" s="780"/>
    </row>
    <row r="6" spans="2:143" ht="11.25" customHeight="1" x14ac:dyDescent="0.15">
      <c r="B6" s="658" t="s">
        <v>233</v>
      </c>
      <c r="C6" s="659"/>
      <c r="D6" s="659"/>
      <c r="E6" s="659"/>
      <c r="F6" s="659"/>
      <c r="G6" s="659"/>
      <c r="H6" s="659"/>
      <c r="I6" s="659"/>
      <c r="J6" s="659"/>
      <c r="K6" s="659"/>
      <c r="L6" s="659"/>
      <c r="M6" s="659"/>
      <c r="N6" s="659"/>
      <c r="O6" s="659"/>
      <c r="P6" s="659"/>
      <c r="Q6" s="660"/>
      <c r="R6" s="661">
        <v>195422</v>
      </c>
      <c r="S6" s="664"/>
      <c r="T6" s="664"/>
      <c r="U6" s="664"/>
      <c r="V6" s="664"/>
      <c r="W6" s="664"/>
      <c r="X6" s="664"/>
      <c r="Y6" s="665"/>
      <c r="Z6" s="723">
        <v>1.4</v>
      </c>
      <c r="AA6" s="723"/>
      <c r="AB6" s="723"/>
      <c r="AC6" s="723"/>
      <c r="AD6" s="724">
        <v>195422</v>
      </c>
      <c r="AE6" s="724"/>
      <c r="AF6" s="724"/>
      <c r="AG6" s="724"/>
      <c r="AH6" s="724"/>
      <c r="AI6" s="724"/>
      <c r="AJ6" s="724"/>
      <c r="AK6" s="724"/>
      <c r="AL6" s="666">
        <v>2.2999999999999998</v>
      </c>
      <c r="AM6" s="667"/>
      <c r="AN6" s="667"/>
      <c r="AO6" s="725"/>
      <c r="AP6" s="658" t="s">
        <v>234</v>
      </c>
      <c r="AQ6" s="659"/>
      <c r="AR6" s="659"/>
      <c r="AS6" s="659"/>
      <c r="AT6" s="659"/>
      <c r="AU6" s="659"/>
      <c r="AV6" s="659"/>
      <c r="AW6" s="659"/>
      <c r="AX6" s="659"/>
      <c r="AY6" s="659"/>
      <c r="AZ6" s="659"/>
      <c r="BA6" s="659"/>
      <c r="BB6" s="659"/>
      <c r="BC6" s="659"/>
      <c r="BD6" s="659"/>
      <c r="BE6" s="659"/>
      <c r="BF6" s="660"/>
      <c r="BG6" s="661">
        <v>2630996</v>
      </c>
      <c r="BH6" s="664"/>
      <c r="BI6" s="664"/>
      <c r="BJ6" s="664"/>
      <c r="BK6" s="664"/>
      <c r="BL6" s="664"/>
      <c r="BM6" s="664"/>
      <c r="BN6" s="665"/>
      <c r="BO6" s="723">
        <v>99.6</v>
      </c>
      <c r="BP6" s="723"/>
      <c r="BQ6" s="723"/>
      <c r="BR6" s="723"/>
      <c r="BS6" s="724" t="s">
        <v>235</v>
      </c>
      <c r="BT6" s="724"/>
      <c r="BU6" s="724"/>
      <c r="BV6" s="724"/>
      <c r="BW6" s="724"/>
      <c r="BX6" s="724"/>
      <c r="BY6" s="724"/>
      <c r="BZ6" s="724"/>
      <c r="CA6" s="724"/>
      <c r="CB6" s="765"/>
      <c r="CD6" s="732" t="s">
        <v>236</v>
      </c>
      <c r="CE6" s="733"/>
      <c r="CF6" s="733"/>
      <c r="CG6" s="733"/>
      <c r="CH6" s="733"/>
      <c r="CI6" s="733"/>
      <c r="CJ6" s="733"/>
      <c r="CK6" s="733"/>
      <c r="CL6" s="733"/>
      <c r="CM6" s="733"/>
      <c r="CN6" s="733"/>
      <c r="CO6" s="733"/>
      <c r="CP6" s="733"/>
      <c r="CQ6" s="734"/>
      <c r="CR6" s="661">
        <v>148739</v>
      </c>
      <c r="CS6" s="664"/>
      <c r="CT6" s="664"/>
      <c r="CU6" s="664"/>
      <c r="CV6" s="664"/>
      <c r="CW6" s="664"/>
      <c r="CX6" s="664"/>
      <c r="CY6" s="665"/>
      <c r="CZ6" s="774">
        <v>1.1000000000000001</v>
      </c>
      <c r="DA6" s="743"/>
      <c r="DB6" s="743"/>
      <c r="DC6" s="777"/>
      <c r="DD6" s="669" t="s">
        <v>177</v>
      </c>
      <c r="DE6" s="664"/>
      <c r="DF6" s="664"/>
      <c r="DG6" s="664"/>
      <c r="DH6" s="664"/>
      <c r="DI6" s="664"/>
      <c r="DJ6" s="664"/>
      <c r="DK6" s="664"/>
      <c r="DL6" s="664"/>
      <c r="DM6" s="664"/>
      <c r="DN6" s="664"/>
      <c r="DO6" s="664"/>
      <c r="DP6" s="665"/>
      <c r="DQ6" s="669">
        <v>148739</v>
      </c>
      <c r="DR6" s="664"/>
      <c r="DS6" s="664"/>
      <c r="DT6" s="664"/>
      <c r="DU6" s="664"/>
      <c r="DV6" s="664"/>
      <c r="DW6" s="664"/>
      <c r="DX6" s="664"/>
      <c r="DY6" s="664"/>
      <c r="DZ6" s="664"/>
      <c r="EA6" s="664"/>
      <c r="EB6" s="664"/>
      <c r="EC6" s="704"/>
    </row>
    <row r="7" spans="2:143" ht="11.25" customHeight="1" x14ac:dyDescent="0.15">
      <c r="B7" s="658" t="s">
        <v>237</v>
      </c>
      <c r="C7" s="659"/>
      <c r="D7" s="659"/>
      <c r="E7" s="659"/>
      <c r="F7" s="659"/>
      <c r="G7" s="659"/>
      <c r="H7" s="659"/>
      <c r="I7" s="659"/>
      <c r="J7" s="659"/>
      <c r="K7" s="659"/>
      <c r="L7" s="659"/>
      <c r="M7" s="659"/>
      <c r="N7" s="659"/>
      <c r="O7" s="659"/>
      <c r="P7" s="659"/>
      <c r="Q7" s="660"/>
      <c r="R7" s="661">
        <v>2473</v>
      </c>
      <c r="S7" s="664"/>
      <c r="T7" s="664"/>
      <c r="U7" s="664"/>
      <c r="V7" s="664"/>
      <c r="W7" s="664"/>
      <c r="X7" s="664"/>
      <c r="Y7" s="665"/>
      <c r="Z7" s="723">
        <v>0</v>
      </c>
      <c r="AA7" s="723"/>
      <c r="AB7" s="723"/>
      <c r="AC7" s="723"/>
      <c r="AD7" s="724">
        <v>2473</v>
      </c>
      <c r="AE7" s="724"/>
      <c r="AF7" s="724"/>
      <c r="AG7" s="724"/>
      <c r="AH7" s="724"/>
      <c r="AI7" s="724"/>
      <c r="AJ7" s="724"/>
      <c r="AK7" s="724"/>
      <c r="AL7" s="666">
        <v>0</v>
      </c>
      <c r="AM7" s="667"/>
      <c r="AN7" s="667"/>
      <c r="AO7" s="725"/>
      <c r="AP7" s="658" t="s">
        <v>238</v>
      </c>
      <c r="AQ7" s="659"/>
      <c r="AR7" s="659"/>
      <c r="AS7" s="659"/>
      <c r="AT7" s="659"/>
      <c r="AU7" s="659"/>
      <c r="AV7" s="659"/>
      <c r="AW7" s="659"/>
      <c r="AX7" s="659"/>
      <c r="AY7" s="659"/>
      <c r="AZ7" s="659"/>
      <c r="BA7" s="659"/>
      <c r="BB7" s="659"/>
      <c r="BC7" s="659"/>
      <c r="BD7" s="659"/>
      <c r="BE7" s="659"/>
      <c r="BF7" s="660"/>
      <c r="BG7" s="661">
        <v>1001434</v>
      </c>
      <c r="BH7" s="664"/>
      <c r="BI7" s="664"/>
      <c r="BJ7" s="664"/>
      <c r="BK7" s="664"/>
      <c r="BL7" s="664"/>
      <c r="BM7" s="664"/>
      <c r="BN7" s="665"/>
      <c r="BO7" s="723">
        <v>37.9</v>
      </c>
      <c r="BP7" s="723"/>
      <c r="BQ7" s="723"/>
      <c r="BR7" s="723"/>
      <c r="BS7" s="724" t="s">
        <v>239</v>
      </c>
      <c r="BT7" s="724"/>
      <c r="BU7" s="724"/>
      <c r="BV7" s="724"/>
      <c r="BW7" s="724"/>
      <c r="BX7" s="724"/>
      <c r="BY7" s="724"/>
      <c r="BZ7" s="724"/>
      <c r="CA7" s="724"/>
      <c r="CB7" s="765"/>
      <c r="CD7" s="705" t="s">
        <v>240</v>
      </c>
      <c r="CE7" s="702"/>
      <c r="CF7" s="702"/>
      <c r="CG7" s="702"/>
      <c r="CH7" s="702"/>
      <c r="CI7" s="702"/>
      <c r="CJ7" s="702"/>
      <c r="CK7" s="702"/>
      <c r="CL7" s="702"/>
      <c r="CM7" s="702"/>
      <c r="CN7" s="702"/>
      <c r="CO7" s="702"/>
      <c r="CP7" s="702"/>
      <c r="CQ7" s="703"/>
      <c r="CR7" s="661">
        <v>1573693</v>
      </c>
      <c r="CS7" s="664"/>
      <c r="CT7" s="664"/>
      <c r="CU7" s="664"/>
      <c r="CV7" s="664"/>
      <c r="CW7" s="664"/>
      <c r="CX7" s="664"/>
      <c r="CY7" s="665"/>
      <c r="CZ7" s="723">
        <v>12</v>
      </c>
      <c r="DA7" s="723"/>
      <c r="DB7" s="723"/>
      <c r="DC7" s="723"/>
      <c r="DD7" s="669">
        <v>57126</v>
      </c>
      <c r="DE7" s="664"/>
      <c r="DF7" s="664"/>
      <c r="DG7" s="664"/>
      <c r="DH7" s="664"/>
      <c r="DI7" s="664"/>
      <c r="DJ7" s="664"/>
      <c r="DK7" s="664"/>
      <c r="DL7" s="664"/>
      <c r="DM7" s="664"/>
      <c r="DN7" s="664"/>
      <c r="DO7" s="664"/>
      <c r="DP7" s="665"/>
      <c r="DQ7" s="669">
        <v>1379898</v>
      </c>
      <c r="DR7" s="664"/>
      <c r="DS7" s="664"/>
      <c r="DT7" s="664"/>
      <c r="DU7" s="664"/>
      <c r="DV7" s="664"/>
      <c r="DW7" s="664"/>
      <c r="DX7" s="664"/>
      <c r="DY7" s="664"/>
      <c r="DZ7" s="664"/>
      <c r="EA7" s="664"/>
      <c r="EB7" s="664"/>
      <c r="EC7" s="704"/>
    </row>
    <row r="8" spans="2:143" ht="11.25" customHeight="1" x14ac:dyDescent="0.15">
      <c r="B8" s="658" t="s">
        <v>241</v>
      </c>
      <c r="C8" s="659"/>
      <c r="D8" s="659"/>
      <c r="E8" s="659"/>
      <c r="F8" s="659"/>
      <c r="G8" s="659"/>
      <c r="H8" s="659"/>
      <c r="I8" s="659"/>
      <c r="J8" s="659"/>
      <c r="K8" s="659"/>
      <c r="L8" s="659"/>
      <c r="M8" s="659"/>
      <c r="N8" s="659"/>
      <c r="O8" s="659"/>
      <c r="P8" s="659"/>
      <c r="Q8" s="660"/>
      <c r="R8" s="661">
        <v>5168</v>
      </c>
      <c r="S8" s="664"/>
      <c r="T8" s="664"/>
      <c r="U8" s="664"/>
      <c r="V8" s="664"/>
      <c r="W8" s="664"/>
      <c r="X8" s="664"/>
      <c r="Y8" s="665"/>
      <c r="Z8" s="723">
        <v>0</v>
      </c>
      <c r="AA8" s="723"/>
      <c r="AB8" s="723"/>
      <c r="AC8" s="723"/>
      <c r="AD8" s="724">
        <v>5168</v>
      </c>
      <c r="AE8" s="724"/>
      <c r="AF8" s="724"/>
      <c r="AG8" s="724"/>
      <c r="AH8" s="724"/>
      <c r="AI8" s="724"/>
      <c r="AJ8" s="724"/>
      <c r="AK8" s="724"/>
      <c r="AL8" s="666">
        <v>0.1</v>
      </c>
      <c r="AM8" s="667"/>
      <c r="AN8" s="667"/>
      <c r="AO8" s="725"/>
      <c r="AP8" s="658" t="s">
        <v>242</v>
      </c>
      <c r="AQ8" s="659"/>
      <c r="AR8" s="659"/>
      <c r="AS8" s="659"/>
      <c r="AT8" s="659"/>
      <c r="AU8" s="659"/>
      <c r="AV8" s="659"/>
      <c r="AW8" s="659"/>
      <c r="AX8" s="659"/>
      <c r="AY8" s="659"/>
      <c r="AZ8" s="659"/>
      <c r="BA8" s="659"/>
      <c r="BB8" s="659"/>
      <c r="BC8" s="659"/>
      <c r="BD8" s="659"/>
      <c r="BE8" s="659"/>
      <c r="BF8" s="660"/>
      <c r="BG8" s="661">
        <v>40234</v>
      </c>
      <c r="BH8" s="664"/>
      <c r="BI8" s="664"/>
      <c r="BJ8" s="664"/>
      <c r="BK8" s="664"/>
      <c r="BL8" s="664"/>
      <c r="BM8" s="664"/>
      <c r="BN8" s="665"/>
      <c r="BO8" s="723">
        <v>1.5</v>
      </c>
      <c r="BP8" s="723"/>
      <c r="BQ8" s="723"/>
      <c r="BR8" s="723"/>
      <c r="BS8" s="669" t="s">
        <v>177</v>
      </c>
      <c r="BT8" s="664"/>
      <c r="BU8" s="664"/>
      <c r="BV8" s="664"/>
      <c r="BW8" s="664"/>
      <c r="BX8" s="664"/>
      <c r="BY8" s="664"/>
      <c r="BZ8" s="664"/>
      <c r="CA8" s="664"/>
      <c r="CB8" s="704"/>
      <c r="CD8" s="705" t="s">
        <v>243</v>
      </c>
      <c r="CE8" s="702"/>
      <c r="CF8" s="702"/>
      <c r="CG8" s="702"/>
      <c r="CH8" s="702"/>
      <c r="CI8" s="702"/>
      <c r="CJ8" s="702"/>
      <c r="CK8" s="702"/>
      <c r="CL8" s="702"/>
      <c r="CM8" s="702"/>
      <c r="CN8" s="702"/>
      <c r="CO8" s="702"/>
      <c r="CP8" s="702"/>
      <c r="CQ8" s="703"/>
      <c r="CR8" s="661">
        <v>3392947</v>
      </c>
      <c r="CS8" s="664"/>
      <c r="CT8" s="664"/>
      <c r="CU8" s="664"/>
      <c r="CV8" s="664"/>
      <c r="CW8" s="664"/>
      <c r="CX8" s="664"/>
      <c r="CY8" s="665"/>
      <c r="CZ8" s="723">
        <v>25.8</v>
      </c>
      <c r="DA8" s="723"/>
      <c r="DB8" s="723"/>
      <c r="DC8" s="723"/>
      <c r="DD8" s="669">
        <v>66881</v>
      </c>
      <c r="DE8" s="664"/>
      <c r="DF8" s="664"/>
      <c r="DG8" s="664"/>
      <c r="DH8" s="664"/>
      <c r="DI8" s="664"/>
      <c r="DJ8" s="664"/>
      <c r="DK8" s="664"/>
      <c r="DL8" s="664"/>
      <c r="DM8" s="664"/>
      <c r="DN8" s="664"/>
      <c r="DO8" s="664"/>
      <c r="DP8" s="665"/>
      <c r="DQ8" s="669">
        <v>2251710</v>
      </c>
      <c r="DR8" s="664"/>
      <c r="DS8" s="664"/>
      <c r="DT8" s="664"/>
      <c r="DU8" s="664"/>
      <c r="DV8" s="664"/>
      <c r="DW8" s="664"/>
      <c r="DX8" s="664"/>
      <c r="DY8" s="664"/>
      <c r="DZ8" s="664"/>
      <c r="EA8" s="664"/>
      <c r="EB8" s="664"/>
      <c r="EC8" s="704"/>
    </row>
    <row r="9" spans="2:143" ht="11.25" customHeight="1" x14ac:dyDescent="0.15">
      <c r="B9" s="658" t="s">
        <v>244</v>
      </c>
      <c r="C9" s="659"/>
      <c r="D9" s="659"/>
      <c r="E9" s="659"/>
      <c r="F9" s="659"/>
      <c r="G9" s="659"/>
      <c r="H9" s="659"/>
      <c r="I9" s="659"/>
      <c r="J9" s="659"/>
      <c r="K9" s="659"/>
      <c r="L9" s="659"/>
      <c r="M9" s="659"/>
      <c r="N9" s="659"/>
      <c r="O9" s="659"/>
      <c r="P9" s="659"/>
      <c r="Q9" s="660"/>
      <c r="R9" s="661">
        <v>4416</v>
      </c>
      <c r="S9" s="664"/>
      <c r="T9" s="664"/>
      <c r="U9" s="664"/>
      <c r="V9" s="664"/>
      <c r="W9" s="664"/>
      <c r="X9" s="664"/>
      <c r="Y9" s="665"/>
      <c r="Z9" s="723">
        <v>0</v>
      </c>
      <c r="AA9" s="723"/>
      <c r="AB9" s="723"/>
      <c r="AC9" s="723"/>
      <c r="AD9" s="724">
        <v>4416</v>
      </c>
      <c r="AE9" s="724"/>
      <c r="AF9" s="724"/>
      <c r="AG9" s="724"/>
      <c r="AH9" s="724"/>
      <c r="AI9" s="724"/>
      <c r="AJ9" s="724"/>
      <c r="AK9" s="724"/>
      <c r="AL9" s="666">
        <v>0.1</v>
      </c>
      <c r="AM9" s="667"/>
      <c r="AN9" s="667"/>
      <c r="AO9" s="725"/>
      <c r="AP9" s="658" t="s">
        <v>245</v>
      </c>
      <c r="AQ9" s="659"/>
      <c r="AR9" s="659"/>
      <c r="AS9" s="659"/>
      <c r="AT9" s="659"/>
      <c r="AU9" s="659"/>
      <c r="AV9" s="659"/>
      <c r="AW9" s="659"/>
      <c r="AX9" s="659"/>
      <c r="AY9" s="659"/>
      <c r="AZ9" s="659"/>
      <c r="BA9" s="659"/>
      <c r="BB9" s="659"/>
      <c r="BC9" s="659"/>
      <c r="BD9" s="659"/>
      <c r="BE9" s="659"/>
      <c r="BF9" s="660"/>
      <c r="BG9" s="661">
        <v>807725</v>
      </c>
      <c r="BH9" s="664"/>
      <c r="BI9" s="664"/>
      <c r="BJ9" s="664"/>
      <c r="BK9" s="664"/>
      <c r="BL9" s="664"/>
      <c r="BM9" s="664"/>
      <c r="BN9" s="665"/>
      <c r="BO9" s="723">
        <v>30.6</v>
      </c>
      <c r="BP9" s="723"/>
      <c r="BQ9" s="723"/>
      <c r="BR9" s="723"/>
      <c r="BS9" s="669" t="s">
        <v>239</v>
      </c>
      <c r="BT9" s="664"/>
      <c r="BU9" s="664"/>
      <c r="BV9" s="664"/>
      <c r="BW9" s="664"/>
      <c r="BX9" s="664"/>
      <c r="BY9" s="664"/>
      <c r="BZ9" s="664"/>
      <c r="CA9" s="664"/>
      <c r="CB9" s="704"/>
      <c r="CD9" s="705" t="s">
        <v>246</v>
      </c>
      <c r="CE9" s="702"/>
      <c r="CF9" s="702"/>
      <c r="CG9" s="702"/>
      <c r="CH9" s="702"/>
      <c r="CI9" s="702"/>
      <c r="CJ9" s="702"/>
      <c r="CK9" s="702"/>
      <c r="CL9" s="702"/>
      <c r="CM9" s="702"/>
      <c r="CN9" s="702"/>
      <c r="CO9" s="702"/>
      <c r="CP9" s="702"/>
      <c r="CQ9" s="703"/>
      <c r="CR9" s="661">
        <v>1181211</v>
      </c>
      <c r="CS9" s="664"/>
      <c r="CT9" s="664"/>
      <c r="CU9" s="664"/>
      <c r="CV9" s="664"/>
      <c r="CW9" s="664"/>
      <c r="CX9" s="664"/>
      <c r="CY9" s="665"/>
      <c r="CZ9" s="723">
        <v>9</v>
      </c>
      <c r="DA9" s="723"/>
      <c r="DB9" s="723"/>
      <c r="DC9" s="723"/>
      <c r="DD9" s="669">
        <v>5128</v>
      </c>
      <c r="DE9" s="664"/>
      <c r="DF9" s="664"/>
      <c r="DG9" s="664"/>
      <c r="DH9" s="664"/>
      <c r="DI9" s="664"/>
      <c r="DJ9" s="664"/>
      <c r="DK9" s="664"/>
      <c r="DL9" s="664"/>
      <c r="DM9" s="664"/>
      <c r="DN9" s="664"/>
      <c r="DO9" s="664"/>
      <c r="DP9" s="665"/>
      <c r="DQ9" s="669">
        <v>1165697</v>
      </c>
      <c r="DR9" s="664"/>
      <c r="DS9" s="664"/>
      <c r="DT9" s="664"/>
      <c r="DU9" s="664"/>
      <c r="DV9" s="664"/>
      <c r="DW9" s="664"/>
      <c r="DX9" s="664"/>
      <c r="DY9" s="664"/>
      <c r="DZ9" s="664"/>
      <c r="EA9" s="664"/>
      <c r="EB9" s="664"/>
      <c r="EC9" s="704"/>
    </row>
    <row r="10" spans="2:143" ht="11.25" customHeight="1" x14ac:dyDescent="0.15">
      <c r="B10" s="658" t="s">
        <v>247</v>
      </c>
      <c r="C10" s="659"/>
      <c r="D10" s="659"/>
      <c r="E10" s="659"/>
      <c r="F10" s="659"/>
      <c r="G10" s="659"/>
      <c r="H10" s="659"/>
      <c r="I10" s="659"/>
      <c r="J10" s="659"/>
      <c r="K10" s="659"/>
      <c r="L10" s="659"/>
      <c r="M10" s="659"/>
      <c r="N10" s="659"/>
      <c r="O10" s="659"/>
      <c r="P10" s="659"/>
      <c r="Q10" s="660"/>
      <c r="R10" s="661" t="s">
        <v>177</v>
      </c>
      <c r="S10" s="664"/>
      <c r="T10" s="664"/>
      <c r="U10" s="664"/>
      <c r="V10" s="664"/>
      <c r="W10" s="664"/>
      <c r="X10" s="664"/>
      <c r="Y10" s="665"/>
      <c r="Z10" s="723" t="s">
        <v>229</v>
      </c>
      <c r="AA10" s="723"/>
      <c r="AB10" s="723"/>
      <c r="AC10" s="723"/>
      <c r="AD10" s="724" t="s">
        <v>229</v>
      </c>
      <c r="AE10" s="724"/>
      <c r="AF10" s="724"/>
      <c r="AG10" s="724"/>
      <c r="AH10" s="724"/>
      <c r="AI10" s="724"/>
      <c r="AJ10" s="724"/>
      <c r="AK10" s="724"/>
      <c r="AL10" s="666" t="s">
        <v>177</v>
      </c>
      <c r="AM10" s="667"/>
      <c r="AN10" s="667"/>
      <c r="AO10" s="725"/>
      <c r="AP10" s="658" t="s">
        <v>248</v>
      </c>
      <c r="AQ10" s="659"/>
      <c r="AR10" s="659"/>
      <c r="AS10" s="659"/>
      <c r="AT10" s="659"/>
      <c r="AU10" s="659"/>
      <c r="AV10" s="659"/>
      <c r="AW10" s="659"/>
      <c r="AX10" s="659"/>
      <c r="AY10" s="659"/>
      <c r="AZ10" s="659"/>
      <c r="BA10" s="659"/>
      <c r="BB10" s="659"/>
      <c r="BC10" s="659"/>
      <c r="BD10" s="659"/>
      <c r="BE10" s="659"/>
      <c r="BF10" s="660"/>
      <c r="BG10" s="661">
        <v>56662</v>
      </c>
      <c r="BH10" s="664"/>
      <c r="BI10" s="664"/>
      <c r="BJ10" s="664"/>
      <c r="BK10" s="664"/>
      <c r="BL10" s="664"/>
      <c r="BM10" s="664"/>
      <c r="BN10" s="665"/>
      <c r="BO10" s="723">
        <v>2.1</v>
      </c>
      <c r="BP10" s="723"/>
      <c r="BQ10" s="723"/>
      <c r="BR10" s="723"/>
      <c r="BS10" s="669" t="s">
        <v>177</v>
      </c>
      <c r="BT10" s="664"/>
      <c r="BU10" s="664"/>
      <c r="BV10" s="664"/>
      <c r="BW10" s="664"/>
      <c r="BX10" s="664"/>
      <c r="BY10" s="664"/>
      <c r="BZ10" s="664"/>
      <c r="CA10" s="664"/>
      <c r="CB10" s="704"/>
      <c r="CD10" s="705" t="s">
        <v>249</v>
      </c>
      <c r="CE10" s="702"/>
      <c r="CF10" s="702"/>
      <c r="CG10" s="702"/>
      <c r="CH10" s="702"/>
      <c r="CI10" s="702"/>
      <c r="CJ10" s="702"/>
      <c r="CK10" s="702"/>
      <c r="CL10" s="702"/>
      <c r="CM10" s="702"/>
      <c r="CN10" s="702"/>
      <c r="CO10" s="702"/>
      <c r="CP10" s="702"/>
      <c r="CQ10" s="703"/>
      <c r="CR10" s="661">
        <v>5893</v>
      </c>
      <c r="CS10" s="664"/>
      <c r="CT10" s="664"/>
      <c r="CU10" s="664"/>
      <c r="CV10" s="664"/>
      <c r="CW10" s="664"/>
      <c r="CX10" s="664"/>
      <c r="CY10" s="665"/>
      <c r="CZ10" s="723">
        <v>0</v>
      </c>
      <c r="DA10" s="723"/>
      <c r="DB10" s="723"/>
      <c r="DC10" s="723"/>
      <c r="DD10" s="669" t="s">
        <v>229</v>
      </c>
      <c r="DE10" s="664"/>
      <c r="DF10" s="664"/>
      <c r="DG10" s="664"/>
      <c r="DH10" s="664"/>
      <c r="DI10" s="664"/>
      <c r="DJ10" s="664"/>
      <c r="DK10" s="664"/>
      <c r="DL10" s="664"/>
      <c r="DM10" s="664"/>
      <c r="DN10" s="664"/>
      <c r="DO10" s="664"/>
      <c r="DP10" s="665"/>
      <c r="DQ10" s="669">
        <v>493</v>
      </c>
      <c r="DR10" s="664"/>
      <c r="DS10" s="664"/>
      <c r="DT10" s="664"/>
      <c r="DU10" s="664"/>
      <c r="DV10" s="664"/>
      <c r="DW10" s="664"/>
      <c r="DX10" s="664"/>
      <c r="DY10" s="664"/>
      <c r="DZ10" s="664"/>
      <c r="EA10" s="664"/>
      <c r="EB10" s="664"/>
      <c r="EC10" s="704"/>
    </row>
    <row r="11" spans="2:143" ht="11.25" customHeight="1" x14ac:dyDescent="0.15">
      <c r="B11" s="658" t="s">
        <v>250</v>
      </c>
      <c r="C11" s="659"/>
      <c r="D11" s="659"/>
      <c r="E11" s="659"/>
      <c r="F11" s="659"/>
      <c r="G11" s="659"/>
      <c r="H11" s="659"/>
      <c r="I11" s="659"/>
      <c r="J11" s="659"/>
      <c r="K11" s="659"/>
      <c r="L11" s="659"/>
      <c r="M11" s="659"/>
      <c r="N11" s="659"/>
      <c r="O11" s="659"/>
      <c r="P11" s="659"/>
      <c r="Q11" s="660"/>
      <c r="R11" s="661" t="s">
        <v>229</v>
      </c>
      <c r="S11" s="664"/>
      <c r="T11" s="664"/>
      <c r="U11" s="664"/>
      <c r="V11" s="664"/>
      <c r="W11" s="664"/>
      <c r="X11" s="664"/>
      <c r="Y11" s="665"/>
      <c r="Z11" s="723" t="s">
        <v>229</v>
      </c>
      <c r="AA11" s="723"/>
      <c r="AB11" s="723"/>
      <c r="AC11" s="723"/>
      <c r="AD11" s="724" t="s">
        <v>229</v>
      </c>
      <c r="AE11" s="724"/>
      <c r="AF11" s="724"/>
      <c r="AG11" s="724"/>
      <c r="AH11" s="724"/>
      <c r="AI11" s="724"/>
      <c r="AJ11" s="724"/>
      <c r="AK11" s="724"/>
      <c r="AL11" s="666" t="s">
        <v>229</v>
      </c>
      <c r="AM11" s="667"/>
      <c r="AN11" s="667"/>
      <c r="AO11" s="725"/>
      <c r="AP11" s="658" t="s">
        <v>251</v>
      </c>
      <c r="AQ11" s="659"/>
      <c r="AR11" s="659"/>
      <c r="AS11" s="659"/>
      <c r="AT11" s="659"/>
      <c r="AU11" s="659"/>
      <c r="AV11" s="659"/>
      <c r="AW11" s="659"/>
      <c r="AX11" s="659"/>
      <c r="AY11" s="659"/>
      <c r="AZ11" s="659"/>
      <c r="BA11" s="659"/>
      <c r="BB11" s="659"/>
      <c r="BC11" s="659"/>
      <c r="BD11" s="659"/>
      <c r="BE11" s="659"/>
      <c r="BF11" s="660"/>
      <c r="BG11" s="661">
        <v>96813</v>
      </c>
      <c r="BH11" s="664"/>
      <c r="BI11" s="664"/>
      <c r="BJ11" s="664"/>
      <c r="BK11" s="664"/>
      <c r="BL11" s="664"/>
      <c r="BM11" s="664"/>
      <c r="BN11" s="665"/>
      <c r="BO11" s="723">
        <v>3.7</v>
      </c>
      <c r="BP11" s="723"/>
      <c r="BQ11" s="723"/>
      <c r="BR11" s="723"/>
      <c r="BS11" s="669" t="s">
        <v>229</v>
      </c>
      <c r="BT11" s="664"/>
      <c r="BU11" s="664"/>
      <c r="BV11" s="664"/>
      <c r="BW11" s="664"/>
      <c r="BX11" s="664"/>
      <c r="BY11" s="664"/>
      <c r="BZ11" s="664"/>
      <c r="CA11" s="664"/>
      <c r="CB11" s="704"/>
      <c r="CD11" s="705" t="s">
        <v>252</v>
      </c>
      <c r="CE11" s="702"/>
      <c r="CF11" s="702"/>
      <c r="CG11" s="702"/>
      <c r="CH11" s="702"/>
      <c r="CI11" s="702"/>
      <c r="CJ11" s="702"/>
      <c r="CK11" s="702"/>
      <c r="CL11" s="702"/>
      <c r="CM11" s="702"/>
      <c r="CN11" s="702"/>
      <c r="CO11" s="702"/>
      <c r="CP11" s="702"/>
      <c r="CQ11" s="703"/>
      <c r="CR11" s="661">
        <v>634415</v>
      </c>
      <c r="CS11" s="664"/>
      <c r="CT11" s="664"/>
      <c r="CU11" s="664"/>
      <c r="CV11" s="664"/>
      <c r="CW11" s="664"/>
      <c r="CX11" s="664"/>
      <c r="CY11" s="665"/>
      <c r="CZ11" s="723">
        <v>4.8</v>
      </c>
      <c r="DA11" s="723"/>
      <c r="DB11" s="723"/>
      <c r="DC11" s="723"/>
      <c r="DD11" s="669">
        <v>198017</v>
      </c>
      <c r="DE11" s="664"/>
      <c r="DF11" s="664"/>
      <c r="DG11" s="664"/>
      <c r="DH11" s="664"/>
      <c r="DI11" s="664"/>
      <c r="DJ11" s="664"/>
      <c r="DK11" s="664"/>
      <c r="DL11" s="664"/>
      <c r="DM11" s="664"/>
      <c r="DN11" s="664"/>
      <c r="DO11" s="664"/>
      <c r="DP11" s="665"/>
      <c r="DQ11" s="669">
        <v>348605</v>
      </c>
      <c r="DR11" s="664"/>
      <c r="DS11" s="664"/>
      <c r="DT11" s="664"/>
      <c r="DU11" s="664"/>
      <c r="DV11" s="664"/>
      <c r="DW11" s="664"/>
      <c r="DX11" s="664"/>
      <c r="DY11" s="664"/>
      <c r="DZ11" s="664"/>
      <c r="EA11" s="664"/>
      <c r="EB11" s="664"/>
      <c r="EC11" s="704"/>
    </row>
    <row r="12" spans="2:143" ht="11.25" customHeight="1" x14ac:dyDescent="0.15">
      <c r="B12" s="658" t="s">
        <v>253</v>
      </c>
      <c r="C12" s="659"/>
      <c r="D12" s="659"/>
      <c r="E12" s="659"/>
      <c r="F12" s="659"/>
      <c r="G12" s="659"/>
      <c r="H12" s="659"/>
      <c r="I12" s="659"/>
      <c r="J12" s="659"/>
      <c r="K12" s="659"/>
      <c r="L12" s="659"/>
      <c r="M12" s="659"/>
      <c r="N12" s="659"/>
      <c r="O12" s="659"/>
      <c r="P12" s="659"/>
      <c r="Q12" s="660"/>
      <c r="R12" s="661">
        <v>453524</v>
      </c>
      <c r="S12" s="664"/>
      <c r="T12" s="664"/>
      <c r="U12" s="664"/>
      <c r="V12" s="664"/>
      <c r="W12" s="664"/>
      <c r="X12" s="664"/>
      <c r="Y12" s="665"/>
      <c r="Z12" s="723">
        <v>3.3</v>
      </c>
      <c r="AA12" s="723"/>
      <c r="AB12" s="723"/>
      <c r="AC12" s="723"/>
      <c r="AD12" s="724">
        <v>453524</v>
      </c>
      <c r="AE12" s="724"/>
      <c r="AF12" s="724"/>
      <c r="AG12" s="724"/>
      <c r="AH12" s="724"/>
      <c r="AI12" s="724"/>
      <c r="AJ12" s="724"/>
      <c r="AK12" s="724"/>
      <c r="AL12" s="666">
        <v>5.3</v>
      </c>
      <c r="AM12" s="667"/>
      <c r="AN12" s="667"/>
      <c r="AO12" s="725"/>
      <c r="AP12" s="658" t="s">
        <v>254</v>
      </c>
      <c r="AQ12" s="659"/>
      <c r="AR12" s="659"/>
      <c r="AS12" s="659"/>
      <c r="AT12" s="659"/>
      <c r="AU12" s="659"/>
      <c r="AV12" s="659"/>
      <c r="AW12" s="659"/>
      <c r="AX12" s="659"/>
      <c r="AY12" s="659"/>
      <c r="AZ12" s="659"/>
      <c r="BA12" s="659"/>
      <c r="BB12" s="659"/>
      <c r="BC12" s="659"/>
      <c r="BD12" s="659"/>
      <c r="BE12" s="659"/>
      <c r="BF12" s="660"/>
      <c r="BG12" s="661">
        <v>1366515</v>
      </c>
      <c r="BH12" s="664"/>
      <c r="BI12" s="664"/>
      <c r="BJ12" s="664"/>
      <c r="BK12" s="664"/>
      <c r="BL12" s="664"/>
      <c r="BM12" s="664"/>
      <c r="BN12" s="665"/>
      <c r="BO12" s="723">
        <v>51.7</v>
      </c>
      <c r="BP12" s="723"/>
      <c r="BQ12" s="723"/>
      <c r="BR12" s="723"/>
      <c r="BS12" s="669" t="s">
        <v>229</v>
      </c>
      <c r="BT12" s="664"/>
      <c r="BU12" s="664"/>
      <c r="BV12" s="664"/>
      <c r="BW12" s="664"/>
      <c r="BX12" s="664"/>
      <c r="BY12" s="664"/>
      <c r="BZ12" s="664"/>
      <c r="CA12" s="664"/>
      <c r="CB12" s="704"/>
      <c r="CD12" s="705" t="s">
        <v>255</v>
      </c>
      <c r="CE12" s="702"/>
      <c r="CF12" s="702"/>
      <c r="CG12" s="702"/>
      <c r="CH12" s="702"/>
      <c r="CI12" s="702"/>
      <c r="CJ12" s="702"/>
      <c r="CK12" s="702"/>
      <c r="CL12" s="702"/>
      <c r="CM12" s="702"/>
      <c r="CN12" s="702"/>
      <c r="CO12" s="702"/>
      <c r="CP12" s="702"/>
      <c r="CQ12" s="703"/>
      <c r="CR12" s="661">
        <v>506094</v>
      </c>
      <c r="CS12" s="664"/>
      <c r="CT12" s="664"/>
      <c r="CU12" s="664"/>
      <c r="CV12" s="664"/>
      <c r="CW12" s="664"/>
      <c r="CX12" s="664"/>
      <c r="CY12" s="665"/>
      <c r="CZ12" s="723">
        <v>3.9</v>
      </c>
      <c r="DA12" s="723"/>
      <c r="DB12" s="723"/>
      <c r="DC12" s="723"/>
      <c r="DD12" s="669">
        <v>63205</v>
      </c>
      <c r="DE12" s="664"/>
      <c r="DF12" s="664"/>
      <c r="DG12" s="664"/>
      <c r="DH12" s="664"/>
      <c r="DI12" s="664"/>
      <c r="DJ12" s="664"/>
      <c r="DK12" s="664"/>
      <c r="DL12" s="664"/>
      <c r="DM12" s="664"/>
      <c r="DN12" s="664"/>
      <c r="DO12" s="664"/>
      <c r="DP12" s="665"/>
      <c r="DQ12" s="669">
        <v>347543</v>
      </c>
      <c r="DR12" s="664"/>
      <c r="DS12" s="664"/>
      <c r="DT12" s="664"/>
      <c r="DU12" s="664"/>
      <c r="DV12" s="664"/>
      <c r="DW12" s="664"/>
      <c r="DX12" s="664"/>
      <c r="DY12" s="664"/>
      <c r="DZ12" s="664"/>
      <c r="EA12" s="664"/>
      <c r="EB12" s="664"/>
      <c r="EC12" s="704"/>
    </row>
    <row r="13" spans="2:143" ht="11.25" customHeight="1" x14ac:dyDescent="0.15">
      <c r="B13" s="658" t="s">
        <v>256</v>
      </c>
      <c r="C13" s="659"/>
      <c r="D13" s="659"/>
      <c r="E13" s="659"/>
      <c r="F13" s="659"/>
      <c r="G13" s="659"/>
      <c r="H13" s="659"/>
      <c r="I13" s="659"/>
      <c r="J13" s="659"/>
      <c r="K13" s="659"/>
      <c r="L13" s="659"/>
      <c r="M13" s="659"/>
      <c r="N13" s="659"/>
      <c r="O13" s="659"/>
      <c r="P13" s="659"/>
      <c r="Q13" s="660"/>
      <c r="R13" s="661">
        <v>3512</v>
      </c>
      <c r="S13" s="664"/>
      <c r="T13" s="664"/>
      <c r="U13" s="664"/>
      <c r="V13" s="664"/>
      <c r="W13" s="664"/>
      <c r="X13" s="664"/>
      <c r="Y13" s="665"/>
      <c r="Z13" s="723">
        <v>0</v>
      </c>
      <c r="AA13" s="723"/>
      <c r="AB13" s="723"/>
      <c r="AC13" s="723"/>
      <c r="AD13" s="724">
        <v>3512</v>
      </c>
      <c r="AE13" s="724"/>
      <c r="AF13" s="724"/>
      <c r="AG13" s="724"/>
      <c r="AH13" s="724"/>
      <c r="AI13" s="724"/>
      <c r="AJ13" s="724"/>
      <c r="AK13" s="724"/>
      <c r="AL13" s="666">
        <v>0</v>
      </c>
      <c r="AM13" s="667"/>
      <c r="AN13" s="667"/>
      <c r="AO13" s="725"/>
      <c r="AP13" s="658" t="s">
        <v>257</v>
      </c>
      <c r="AQ13" s="659"/>
      <c r="AR13" s="659"/>
      <c r="AS13" s="659"/>
      <c r="AT13" s="659"/>
      <c r="AU13" s="659"/>
      <c r="AV13" s="659"/>
      <c r="AW13" s="659"/>
      <c r="AX13" s="659"/>
      <c r="AY13" s="659"/>
      <c r="AZ13" s="659"/>
      <c r="BA13" s="659"/>
      <c r="BB13" s="659"/>
      <c r="BC13" s="659"/>
      <c r="BD13" s="659"/>
      <c r="BE13" s="659"/>
      <c r="BF13" s="660"/>
      <c r="BG13" s="661">
        <v>1327731</v>
      </c>
      <c r="BH13" s="664"/>
      <c r="BI13" s="664"/>
      <c r="BJ13" s="664"/>
      <c r="BK13" s="664"/>
      <c r="BL13" s="664"/>
      <c r="BM13" s="664"/>
      <c r="BN13" s="665"/>
      <c r="BO13" s="723">
        <v>50.3</v>
      </c>
      <c r="BP13" s="723"/>
      <c r="BQ13" s="723"/>
      <c r="BR13" s="723"/>
      <c r="BS13" s="669" t="s">
        <v>229</v>
      </c>
      <c r="BT13" s="664"/>
      <c r="BU13" s="664"/>
      <c r="BV13" s="664"/>
      <c r="BW13" s="664"/>
      <c r="BX13" s="664"/>
      <c r="BY13" s="664"/>
      <c r="BZ13" s="664"/>
      <c r="CA13" s="664"/>
      <c r="CB13" s="704"/>
      <c r="CD13" s="705" t="s">
        <v>258</v>
      </c>
      <c r="CE13" s="702"/>
      <c r="CF13" s="702"/>
      <c r="CG13" s="702"/>
      <c r="CH13" s="702"/>
      <c r="CI13" s="702"/>
      <c r="CJ13" s="702"/>
      <c r="CK13" s="702"/>
      <c r="CL13" s="702"/>
      <c r="CM13" s="702"/>
      <c r="CN13" s="702"/>
      <c r="CO13" s="702"/>
      <c r="CP13" s="702"/>
      <c r="CQ13" s="703"/>
      <c r="CR13" s="661">
        <v>1629654</v>
      </c>
      <c r="CS13" s="664"/>
      <c r="CT13" s="664"/>
      <c r="CU13" s="664"/>
      <c r="CV13" s="664"/>
      <c r="CW13" s="664"/>
      <c r="CX13" s="664"/>
      <c r="CY13" s="665"/>
      <c r="CZ13" s="723">
        <v>12.4</v>
      </c>
      <c r="DA13" s="723"/>
      <c r="DB13" s="723"/>
      <c r="DC13" s="723"/>
      <c r="DD13" s="669">
        <v>673046</v>
      </c>
      <c r="DE13" s="664"/>
      <c r="DF13" s="664"/>
      <c r="DG13" s="664"/>
      <c r="DH13" s="664"/>
      <c r="DI13" s="664"/>
      <c r="DJ13" s="664"/>
      <c r="DK13" s="664"/>
      <c r="DL13" s="664"/>
      <c r="DM13" s="664"/>
      <c r="DN13" s="664"/>
      <c r="DO13" s="664"/>
      <c r="DP13" s="665"/>
      <c r="DQ13" s="669">
        <v>878267</v>
      </c>
      <c r="DR13" s="664"/>
      <c r="DS13" s="664"/>
      <c r="DT13" s="664"/>
      <c r="DU13" s="664"/>
      <c r="DV13" s="664"/>
      <c r="DW13" s="664"/>
      <c r="DX13" s="664"/>
      <c r="DY13" s="664"/>
      <c r="DZ13" s="664"/>
      <c r="EA13" s="664"/>
      <c r="EB13" s="664"/>
      <c r="EC13" s="704"/>
    </row>
    <row r="14" spans="2:143" ht="11.25" customHeight="1" x14ac:dyDescent="0.15">
      <c r="B14" s="658" t="s">
        <v>259</v>
      </c>
      <c r="C14" s="659"/>
      <c r="D14" s="659"/>
      <c r="E14" s="659"/>
      <c r="F14" s="659"/>
      <c r="G14" s="659"/>
      <c r="H14" s="659"/>
      <c r="I14" s="659"/>
      <c r="J14" s="659"/>
      <c r="K14" s="659"/>
      <c r="L14" s="659"/>
      <c r="M14" s="659"/>
      <c r="N14" s="659"/>
      <c r="O14" s="659"/>
      <c r="P14" s="659"/>
      <c r="Q14" s="660"/>
      <c r="R14" s="661" t="s">
        <v>260</v>
      </c>
      <c r="S14" s="664"/>
      <c r="T14" s="664"/>
      <c r="U14" s="664"/>
      <c r="V14" s="664"/>
      <c r="W14" s="664"/>
      <c r="X14" s="664"/>
      <c r="Y14" s="665"/>
      <c r="Z14" s="723" t="s">
        <v>229</v>
      </c>
      <c r="AA14" s="723"/>
      <c r="AB14" s="723"/>
      <c r="AC14" s="723"/>
      <c r="AD14" s="724" t="s">
        <v>229</v>
      </c>
      <c r="AE14" s="724"/>
      <c r="AF14" s="724"/>
      <c r="AG14" s="724"/>
      <c r="AH14" s="724"/>
      <c r="AI14" s="724"/>
      <c r="AJ14" s="724"/>
      <c r="AK14" s="724"/>
      <c r="AL14" s="666" t="s">
        <v>235</v>
      </c>
      <c r="AM14" s="667"/>
      <c r="AN14" s="667"/>
      <c r="AO14" s="725"/>
      <c r="AP14" s="658" t="s">
        <v>261</v>
      </c>
      <c r="AQ14" s="659"/>
      <c r="AR14" s="659"/>
      <c r="AS14" s="659"/>
      <c r="AT14" s="659"/>
      <c r="AU14" s="659"/>
      <c r="AV14" s="659"/>
      <c r="AW14" s="659"/>
      <c r="AX14" s="659"/>
      <c r="AY14" s="659"/>
      <c r="AZ14" s="659"/>
      <c r="BA14" s="659"/>
      <c r="BB14" s="659"/>
      <c r="BC14" s="659"/>
      <c r="BD14" s="659"/>
      <c r="BE14" s="659"/>
      <c r="BF14" s="660"/>
      <c r="BG14" s="661">
        <v>90878</v>
      </c>
      <c r="BH14" s="664"/>
      <c r="BI14" s="664"/>
      <c r="BJ14" s="664"/>
      <c r="BK14" s="664"/>
      <c r="BL14" s="664"/>
      <c r="BM14" s="664"/>
      <c r="BN14" s="665"/>
      <c r="BO14" s="723">
        <v>3.4</v>
      </c>
      <c r="BP14" s="723"/>
      <c r="BQ14" s="723"/>
      <c r="BR14" s="723"/>
      <c r="BS14" s="669" t="s">
        <v>235</v>
      </c>
      <c r="BT14" s="664"/>
      <c r="BU14" s="664"/>
      <c r="BV14" s="664"/>
      <c r="BW14" s="664"/>
      <c r="BX14" s="664"/>
      <c r="BY14" s="664"/>
      <c r="BZ14" s="664"/>
      <c r="CA14" s="664"/>
      <c r="CB14" s="704"/>
      <c r="CD14" s="705" t="s">
        <v>262</v>
      </c>
      <c r="CE14" s="702"/>
      <c r="CF14" s="702"/>
      <c r="CG14" s="702"/>
      <c r="CH14" s="702"/>
      <c r="CI14" s="702"/>
      <c r="CJ14" s="702"/>
      <c r="CK14" s="702"/>
      <c r="CL14" s="702"/>
      <c r="CM14" s="702"/>
      <c r="CN14" s="702"/>
      <c r="CO14" s="702"/>
      <c r="CP14" s="702"/>
      <c r="CQ14" s="703"/>
      <c r="CR14" s="661">
        <v>767527</v>
      </c>
      <c r="CS14" s="664"/>
      <c r="CT14" s="664"/>
      <c r="CU14" s="664"/>
      <c r="CV14" s="664"/>
      <c r="CW14" s="664"/>
      <c r="CX14" s="664"/>
      <c r="CY14" s="665"/>
      <c r="CZ14" s="723">
        <v>5.8</v>
      </c>
      <c r="DA14" s="723"/>
      <c r="DB14" s="723"/>
      <c r="DC14" s="723"/>
      <c r="DD14" s="669">
        <v>40670</v>
      </c>
      <c r="DE14" s="664"/>
      <c r="DF14" s="664"/>
      <c r="DG14" s="664"/>
      <c r="DH14" s="664"/>
      <c r="DI14" s="664"/>
      <c r="DJ14" s="664"/>
      <c r="DK14" s="664"/>
      <c r="DL14" s="664"/>
      <c r="DM14" s="664"/>
      <c r="DN14" s="664"/>
      <c r="DO14" s="664"/>
      <c r="DP14" s="665"/>
      <c r="DQ14" s="669">
        <v>454734</v>
      </c>
      <c r="DR14" s="664"/>
      <c r="DS14" s="664"/>
      <c r="DT14" s="664"/>
      <c r="DU14" s="664"/>
      <c r="DV14" s="664"/>
      <c r="DW14" s="664"/>
      <c r="DX14" s="664"/>
      <c r="DY14" s="664"/>
      <c r="DZ14" s="664"/>
      <c r="EA14" s="664"/>
      <c r="EB14" s="664"/>
      <c r="EC14" s="704"/>
    </row>
    <row r="15" spans="2:143" ht="11.25" customHeight="1" x14ac:dyDescent="0.15">
      <c r="B15" s="658" t="s">
        <v>263</v>
      </c>
      <c r="C15" s="659"/>
      <c r="D15" s="659"/>
      <c r="E15" s="659"/>
      <c r="F15" s="659"/>
      <c r="G15" s="659"/>
      <c r="H15" s="659"/>
      <c r="I15" s="659"/>
      <c r="J15" s="659"/>
      <c r="K15" s="659"/>
      <c r="L15" s="659"/>
      <c r="M15" s="659"/>
      <c r="N15" s="659"/>
      <c r="O15" s="659"/>
      <c r="P15" s="659"/>
      <c r="Q15" s="660"/>
      <c r="R15" s="661">
        <v>57778</v>
      </c>
      <c r="S15" s="664"/>
      <c r="T15" s="664"/>
      <c r="U15" s="664"/>
      <c r="V15" s="664"/>
      <c r="W15" s="664"/>
      <c r="X15" s="664"/>
      <c r="Y15" s="665"/>
      <c r="Z15" s="723">
        <v>0.4</v>
      </c>
      <c r="AA15" s="723"/>
      <c r="AB15" s="723"/>
      <c r="AC15" s="723"/>
      <c r="AD15" s="724">
        <v>57778</v>
      </c>
      <c r="AE15" s="724"/>
      <c r="AF15" s="724"/>
      <c r="AG15" s="724"/>
      <c r="AH15" s="724"/>
      <c r="AI15" s="724"/>
      <c r="AJ15" s="724"/>
      <c r="AK15" s="724"/>
      <c r="AL15" s="666">
        <v>0.7</v>
      </c>
      <c r="AM15" s="667"/>
      <c r="AN15" s="667"/>
      <c r="AO15" s="725"/>
      <c r="AP15" s="658" t="s">
        <v>264</v>
      </c>
      <c r="AQ15" s="659"/>
      <c r="AR15" s="659"/>
      <c r="AS15" s="659"/>
      <c r="AT15" s="659"/>
      <c r="AU15" s="659"/>
      <c r="AV15" s="659"/>
      <c r="AW15" s="659"/>
      <c r="AX15" s="659"/>
      <c r="AY15" s="659"/>
      <c r="AZ15" s="659"/>
      <c r="BA15" s="659"/>
      <c r="BB15" s="659"/>
      <c r="BC15" s="659"/>
      <c r="BD15" s="659"/>
      <c r="BE15" s="659"/>
      <c r="BF15" s="660"/>
      <c r="BG15" s="661">
        <v>172169</v>
      </c>
      <c r="BH15" s="664"/>
      <c r="BI15" s="664"/>
      <c r="BJ15" s="664"/>
      <c r="BK15" s="664"/>
      <c r="BL15" s="664"/>
      <c r="BM15" s="664"/>
      <c r="BN15" s="665"/>
      <c r="BO15" s="723">
        <v>6.5</v>
      </c>
      <c r="BP15" s="723"/>
      <c r="BQ15" s="723"/>
      <c r="BR15" s="723"/>
      <c r="BS15" s="669" t="s">
        <v>235</v>
      </c>
      <c r="BT15" s="664"/>
      <c r="BU15" s="664"/>
      <c r="BV15" s="664"/>
      <c r="BW15" s="664"/>
      <c r="BX15" s="664"/>
      <c r="BY15" s="664"/>
      <c r="BZ15" s="664"/>
      <c r="CA15" s="664"/>
      <c r="CB15" s="704"/>
      <c r="CD15" s="705" t="s">
        <v>265</v>
      </c>
      <c r="CE15" s="702"/>
      <c r="CF15" s="702"/>
      <c r="CG15" s="702"/>
      <c r="CH15" s="702"/>
      <c r="CI15" s="702"/>
      <c r="CJ15" s="702"/>
      <c r="CK15" s="702"/>
      <c r="CL15" s="702"/>
      <c r="CM15" s="702"/>
      <c r="CN15" s="702"/>
      <c r="CO15" s="702"/>
      <c r="CP15" s="702"/>
      <c r="CQ15" s="703"/>
      <c r="CR15" s="661">
        <v>1605908</v>
      </c>
      <c r="CS15" s="664"/>
      <c r="CT15" s="664"/>
      <c r="CU15" s="664"/>
      <c r="CV15" s="664"/>
      <c r="CW15" s="664"/>
      <c r="CX15" s="664"/>
      <c r="CY15" s="665"/>
      <c r="CZ15" s="723">
        <v>12.2</v>
      </c>
      <c r="DA15" s="723"/>
      <c r="DB15" s="723"/>
      <c r="DC15" s="723"/>
      <c r="DD15" s="669">
        <v>98035</v>
      </c>
      <c r="DE15" s="664"/>
      <c r="DF15" s="664"/>
      <c r="DG15" s="664"/>
      <c r="DH15" s="664"/>
      <c r="DI15" s="664"/>
      <c r="DJ15" s="664"/>
      <c r="DK15" s="664"/>
      <c r="DL15" s="664"/>
      <c r="DM15" s="664"/>
      <c r="DN15" s="664"/>
      <c r="DO15" s="664"/>
      <c r="DP15" s="665"/>
      <c r="DQ15" s="669">
        <v>1450765</v>
      </c>
      <c r="DR15" s="664"/>
      <c r="DS15" s="664"/>
      <c r="DT15" s="664"/>
      <c r="DU15" s="664"/>
      <c r="DV15" s="664"/>
      <c r="DW15" s="664"/>
      <c r="DX15" s="664"/>
      <c r="DY15" s="664"/>
      <c r="DZ15" s="664"/>
      <c r="EA15" s="664"/>
      <c r="EB15" s="664"/>
      <c r="EC15" s="704"/>
    </row>
    <row r="16" spans="2:143" ht="11.25" customHeight="1" x14ac:dyDescent="0.15">
      <c r="B16" s="658" t="s">
        <v>266</v>
      </c>
      <c r="C16" s="659"/>
      <c r="D16" s="659"/>
      <c r="E16" s="659"/>
      <c r="F16" s="659"/>
      <c r="G16" s="659"/>
      <c r="H16" s="659"/>
      <c r="I16" s="659"/>
      <c r="J16" s="659"/>
      <c r="K16" s="659"/>
      <c r="L16" s="659"/>
      <c r="M16" s="659"/>
      <c r="N16" s="659"/>
      <c r="O16" s="659"/>
      <c r="P16" s="659"/>
      <c r="Q16" s="660"/>
      <c r="R16" s="661" t="s">
        <v>229</v>
      </c>
      <c r="S16" s="664"/>
      <c r="T16" s="664"/>
      <c r="U16" s="664"/>
      <c r="V16" s="664"/>
      <c r="W16" s="664"/>
      <c r="X16" s="664"/>
      <c r="Y16" s="665"/>
      <c r="Z16" s="723" t="s">
        <v>229</v>
      </c>
      <c r="AA16" s="723"/>
      <c r="AB16" s="723"/>
      <c r="AC16" s="723"/>
      <c r="AD16" s="724" t="s">
        <v>229</v>
      </c>
      <c r="AE16" s="724"/>
      <c r="AF16" s="724"/>
      <c r="AG16" s="724"/>
      <c r="AH16" s="724"/>
      <c r="AI16" s="724"/>
      <c r="AJ16" s="724"/>
      <c r="AK16" s="724"/>
      <c r="AL16" s="666" t="s">
        <v>177</v>
      </c>
      <c r="AM16" s="667"/>
      <c r="AN16" s="667"/>
      <c r="AO16" s="725"/>
      <c r="AP16" s="658" t="s">
        <v>267</v>
      </c>
      <c r="AQ16" s="659"/>
      <c r="AR16" s="659"/>
      <c r="AS16" s="659"/>
      <c r="AT16" s="659"/>
      <c r="AU16" s="659"/>
      <c r="AV16" s="659"/>
      <c r="AW16" s="659"/>
      <c r="AX16" s="659"/>
      <c r="AY16" s="659"/>
      <c r="AZ16" s="659"/>
      <c r="BA16" s="659"/>
      <c r="BB16" s="659"/>
      <c r="BC16" s="659"/>
      <c r="BD16" s="659"/>
      <c r="BE16" s="659"/>
      <c r="BF16" s="660"/>
      <c r="BG16" s="661" t="s">
        <v>229</v>
      </c>
      <c r="BH16" s="664"/>
      <c r="BI16" s="664"/>
      <c r="BJ16" s="664"/>
      <c r="BK16" s="664"/>
      <c r="BL16" s="664"/>
      <c r="BM16" s="664"/>
      <c r="BN16" s="665"/>
      <c r="BO16" s="723" t="s">
        <v>235</v>
      </c>
      <c r="BP16" s="723"/>
      <c r="BQ16" s="723"/>
      <c r="BR16" s="723"/>
      <c r="BS16" s="669" t="s">
        <v>229</v>
      </c>
      <c r="BT16" s="664"/>
      <c r="BU16" s="664"/>
      <c r="BV16" s="664"/>
      <c r="BW16" s="664"/>
      <c r="BX16" s="664"/>
      <c r="BY16" s="664"/>
      <c r="BZ16" s="664"/>
      <c r="CA16" s="664"/>
      <c r="CB16" s="704"/>
      <c r="CD16" s="705" t="s">
        <v>268</v>
      </c>
      <c r="CE16" s="702"/>
      <c r="CF16" s="702"/>
      <c r="CG16" s="702"/>
      <c r="CH16" s="702"/>
      <c r="CI16" s="702"/>
      <c r="CJ16" s="702"/>
      <c r="CK16" s="702"/>
      <c r="CL16" s="702"/>
      <c r="CM16" s="702"/>
      <c r="CN16" s="702"/>
      <c r="CO16" s="702"/>
      <c r="CP16" s="702"/>
      <c r="CQ16" s="703"/>
      <c r="CR16" s="661">
        <v>9028</v>
      </c>
      <c r="CS16" s="664"/>
      <c r="CT16" s="664"/>
      <c r="CU16" s="664"/>
      <c r="CV16" s="664"/>
      <c r="CW16" s="664"/>
      <c r="CX16" s="664"/>
      <c r="CY16" s="665"/>
      <c r="CZ16" s="723">
        <v>0.1</v>
      </c>
      <c r="DA16" s="723"/>
      <c r="DB16" s="723"/>
      <c r="DC16" s="723"/>
      <c r="DD16" s="669" t="s">
        <v>260</v>
      </c>
      <c r="DE16" s="664"/>
      <c r="DF16" s="664"/>
      <c r="DG16" s="664"/>
      <c r="DH16" s="664"/>
      <c r="DI16" s="664"/>
      <c r="DJ16" s="664"/>
      <c r="DK16" s="664"/>
      <c r="DL16" s="664"/>
      <c r="DM16" s="664"/>
      <c r="DN16" s="664"/>
      <c r="DO16" s="664"/>
      <c r="DP16" s="665"/>
      <c r="DQ16" s="669">
        <v>5520</v>
      </c>
      <c r="DR16" s="664"/>
      <c r="DS16" s="664"/>
      <c r="DT16" s="664"/>
      <c r="DU16" s="664"/>
      <c r="DV16" s="664"/>
      <c r="DW16" s="664"/>
      <c r="DX16" s="664"/>
      <c r="DY16" s="664"/>
      <c r="DZ16" s="664"/>
      <c r="EA16" s="664"/>
      <c r="EB16" s="664"/>
      <c r="EC16" s="704"/>
    </row>
    <row r="17" spans="2:133" ht="11.25" customHeight="1" x14ac:dyDescent="0.15">
      <c r="B17" s="658" t="s">
        <v>269</v>
      </c>
      <c r="C17" s="659"/>
      <c r="D17" s="659"/>
      <c r="E17" s="659"/>
      <c r="F17" s="659"/>
      <c r="G17" s="659"/>
      <c r="H17" s="659"/>
      <c r="I17" s="659"/>
      <c r="J17" s="659"/>
      <c r="K17" s="659"/>
      <c r="L17" s="659"/>
      <c r="M17" s="659"/>
      <c r="N17" s="659"/>
      <c r="O17" s="659"/>
      <c r="P17" s="659"/>
      <c r="Q17" s="660"/>
      <c r="R17" s="661">
        <v>11856</v>
      </c>
      <c r="S17" s="664"/>
      <c r="T17" s="664"/>
      <c r="U17" s="664"/>
      <c r="V17" s="664"/>
      <c r="W17" s="664"/>
      <c r="X17" s="664"/>
      <c r="Y17" s="665"/>
      <c r="Z17" s="723">
        <v>0.1</v>
      </c>
      <c r="AA17" s="723"/>
      <c r="AB17" s="723"/>
      <c r="AC17" s="723"/>
      <c r="AD17" s="724">
        <v>11856</v>
      </c>
      <c r="AE17" s="724"/>
      <c r="AF17" s="724"/>
      <c r="AG17" s="724"/>
      <c r="AH17" s="724"/>
      <c r="AI17" s="724"/>
      <c r="AJ17" s="724"/>
      <c r="AK17" s="724"/>
      <c r="AL17" s="666">
        <v>0.1</v>
      </c>
      <c r="AM17" s="667"/>
      <c r="AN17" s="667"/>
      <c r="AO17" s="725"/>
      <c r="AP17" s="658" t="s">
        <v>270</v>
      </c>
      <c r="AQ17" s="659"/>
      <c r="AR17" s="659"/>
      <c r="AS17" s="659"/>
      <c r="AT17" s="659"/>
      <c r="AU17" s="659"/>
      <c r="AV17" s="659"/>
      <c r="AW17" s="659"/>
      <c r="AX17" s="659"/>
      <c r="AY17" s="659"/>
      <c r="AZ17" s="659"/>
      <c r="BA17" s="659"/>
      <c r="BB17" s="659"/>
      <c r="BC17" s="659"/>
      <c r="BD17" s="659"/>
      <c r="BE17" s="659"/>
      <c r="BF17" s="660"/>
      <c r="BG17" s="661" t="s">
        <v>239</v>
      </c>
      <c r="BH17" s="664"/>
      <c r="BI17" s="664"/>
      <c r="BJ17" s="664"/>
      <c r="BK17" s="664"/>
      <c r="BL17" s="664"/>
      <c r="BM17" s="664"/>
      <c r="BN17" s="665"/>
      <c r="BO17" s="723" t="s">
        <v>229</v>
      </c>
      <c r="BP17" s="723"/>
      <c r="BQ17" s="723"/>
      <c r="BR17" s="723"/>
      <c r="BS17" s="669" t="s">
        <v>229</v>
      </c>
      <c r="BT17" s="664"/>
      <c r="BU17" s="664"/>
      <c r="BV17" s="664"/>
      <c r="BW17" s="664"/>
      <c r="BX17" s="664"/>
      <c r="BY17" s="664"/>
      <c r="BZ17" s="664"/>
      <c r="CA17" s="664"/>
      <c r="CB17" s="704"/>
      <c r="CD17" s="705" t="s">
        <v>271</v>
      </c>
      <c r="CE17" s="702"/>
      <c r="CF17" s="702"/>
      <c r="CG17" s="702"/>
      <c r="CH17" s="702"/>
      <c r="CI17" s="702"/>
      <c r="CJ17" s="702"/>
      <c r="CK17" s="702"/>
      <c r="CL17" s="702"/>
      <c r="CM17" s="702"/>
      <c r="CN17" s="702"/>
      <c r="CO17" s="702"/>
      <c r="CP17" s="702"/>
      <c r="CQ17" s="703"/>
      <c r="CR17" s="661">
        <v>1688922</v>
      </c>
      <c r="CS17" s="664"/>
      <c r="CT17" s="664"/>
      <c r="CU17" s="664"/>
      <c r="CV17" s="664"/>
      <c r="CW17" s="664"/>
      <c r="CX17" s="664"/>
      <c r="CY17" s="665"/>
      <c r="CZ17" s="723">
        <v>12.8</v>
      </c>
      <c r="DA17" s="723"/>
      <c r="DB17" s="723"/>
      <c r="DC17" s="723"/>
      <c r="DD17" s="669" t="s">
        <v>229</v>
      </c>
      <c r="DE17" s="664"/>
      <c r="DF17" s="664"/>
      <c r="DG17" s="664"/>
      <c r="DH17" s="664"/>
      <c r="DI17" s="664"/>
      <c r="DJ17" s="664"/>
      <c r="DK17" s="664"/>
      <c r="DL17" s="664"/>
      <c r="DM17" s="664"/>
      <c r="DN17" s="664"/>
      <c r="DO17" s="664"/>
      <c r="DP17" s="665"/>
      <c r="DQ17" s="669">
        <v>1632975</v>
      </c>
      <c r="DR17" s="664"/>
      <c r="DS17" s="664"/>
      <c r="DT17" s="664"/>
      <c r="DU17" s="664"/>
      <c r="DV17" s="664"/>
      <c r="DW17" s="664"/>
      <c r="DX17" s="664"/>
      <c r="DY17" s="664"/>
      <c r="DZ17" s="664"/>
      <c r="EA17" s="664"/>
      <c r="EB17" s="664"/>
      <c r="EC17" s="704"/>
    </row>
    <row r="18" spans="2:133" ht="11.25" customHeight="1" x14ac:dyDescent="0.15">
      <c r="B18" s="658" t="s">
        <v>272</v>
      </c>
      <c r="C18" s="659"/>
      <c r="D18" s="659"/>
      <c r="E18" s="659"/>
      <c r="F18" s="659"/>
      <c r="G18" s="659"/>
      <c r="H18" s="659"/>
      <c r="I18" s="659"/>
      <c r="J18" s="659"/>
      <c r="K18" s="659"/>
      <c r="L18" s="659"/>
      <c r="M18" s="659"/>
      <c r="N18" s="659"/>
      <c r="O18" s="659"/>
      <c r="P18" s="659"/>
      <c r="Q18" s="660"/>
      <c r="R18" s="661">
        <v>5693706</v>
      </c>
      <c r="S18" s="664"/>
      <c r="T18" s="664"/>
      <c r="U18" s="664"/>
      <c r="V18" s="664"/>
      <c r="W18" s="664"/>
      <c r="X18" s="664"/>
      <c r="Y18" s="665"/>
      <c r="Z18" s="723">
        <v>41.6</v>
      </c>
      <c r="AA18" s="723"/>
      <c r="AB18" s="723"/>
      <c r="AC18" s="723"/>
      <c r="AD18" s="724">
        <v>5104253</v>
      </c>
      <c r="AE18" s="724"/>
      <c r="AF18" s="724"/>
      <c r="AG18" s="724"/>
      <c r="AH18" s="724"/>
      <c r="AI18" s="724"/>
      <c r="AJ18" s="724"/>
      <c r="AK18" s="724"/>
      <c r="AL18" s="666">
        <v>60</v>
      </c>
      <c r="AM18" s="667"/>
      <c r="AN18" s="667"/>
      <c r="AO18" s="725"/>
      <c r="AP18" s="658" t="s">
        <v>273</v>
      </c>
      <c r="AQ18" s="659"/>
      <c r="AR18" s="659"/>
      <c r="AS18" s="659"/>
      <c r="AT18" s="659"/>
      <c r="AU18" s="659"/>
      <c r="AV18" s="659"/>
      <c r="AW18" s="659"/>
      <c r="AX18" s="659"/>
      <c r="AY18" s="659"/>
      <c r="AZ18" s="659"/>
      <c r="BA18" s="659"/>
      <c r="BB18" s="659"/>
      <c r="BC18" s="659"/>
      <c r="BD18" s="659"/>
      <c r="BE18" s="659"/>
      <c r="BF18" s="660"/>
      <c r="BG18" s="661" t="s">
        <v>239</v>
      </c>
      <c r="BH18" s="664"/>
      <c r="BI18" s="664"/>
      <c r="BJ18" s="664"/>
      <c r="BK18" s="664"/>
      <c r="BL18" s="664"/>
      <c r="BM18" s="664"/>
      <c r="BN18" s="665"/>
      <c r="BO18" s="723" t="s">
        <v>235</v>
      </c>
      <c r="BP18" s="723"/>
      <c r="BQ18" s="723"/>
      <c r="BR18" s="723"/>
      <c r="BS18" s="669" t="s">
        <v>177</v>
      </c>
      <c r="BT18" s="664"/>
      <c r="BU18" s="664"/>
      <c r="BV18" s="664"/>
      <c r="BW18" s="664"/>
      <c r="BX18" s="664"/>
      <c r="BY18" s="664"/>
      <c r="BZ18" s="664"/>
      <c r="CA18" s="664"/>
      <c r="CB18" s="704"/>
      <c r="CD18" s="705" t="s">
        <v>274</v>
      </c>
      <c r="CE18" s="702"/>
      <c r="CF18" s="702"/>
      <c r="CG18" s="702"/>
      <c r="CH18" s="702"/>
      <c r="CI18" s="702"/>
      <c r="CJ18" s="702"/>
      <c r="CK18" s="702"/>
      <c r="CL18" s="702"/>
      <c r="CM18" s="702"/>
      <c r="CN18" s="702"/>
      <c r="CO18" s="702"/>
      <c r="CP18" s="702"/>
      <c r="CQ18" s="703"/>
      <c r="CR18" s="661" t="s">
        <v>235</v>
      </c>
      <c r="CS18" s="664"/>
      <c r="CT18" s="664"/>
      <c r="CU18" s="664"/>
      <c r="CV18" s="664"/>
      <c r="CW18" s="664"/>
      <c r="CX18" s="664"/>
      <c r="CY18" s="665"/>
      <c r="CZ18" s="723" t="s">
        <v>235</v>
      </c>
      <c r="DA18" s="723"/>
      <c r="DB18" s="723"/>
      <c r="DC18" s="723"/>
      <c r="DD18" s="669" t="s">
        <v>229</v>
      </c>
      <c r="DE18" s="664"/>
      <c r="DF18" s="664"/>
      <c r="DG18" s="664"/>
      <c r="DH18" s="664"/>
      <c r="DI18" s="664"/>
      <c r="DJ18" s="664"/>
      <c r="DK18" s="664"/>
      <c r="DL18" s="664"/>
      <c r="DM18" s="664"/>
      <c r="DN18" s="664"/>
      <c r="DO18" s="664"/>
      <c r="DP18" s="665"/>
      <c r="DQ18" s="669" t="s">
        <v>229</v>
      </c>
      <c r="DR18" s="664"/>
      <c r="DS18" s="664"/>
      <c r="DT18" s="664"/>
      <c r="DU18" s="664"/>
      <c r="DV18" s="664"/>
      <c r="DW18" s="664"/>
      <c r="DX18" s="664"/>
      <c r="DY18" s="664"/>
      <c r="DZ18" s="664"/>
      <c r="EA18" s="664"/>
      <c r="EB18" s="664"/>
      <c r="EC18" s="704"/>
    </row>
    <row r="19" spans="2:133" ht="11.25" customHeight="1" x14ac:dyDescent="0.15">
      <c r="B19" s="658" t="s">
        <v>275</v>
      </c>
      <c r="C19" s="659"/>
      <c r="D19" s="659"/>
      <c r="E19" s="659"/>
      <c r="F19" s="659"/>
      <c r="G19" s="659"/>
      <c r="H19" s="659"/>
      <c r="I19" s="659"/>
      <c r="J19" s="659"/>
      <c r="K19" s="659"/>
      <c r="L19" s="659"/>
      <c r="M19" s="659"/>
      <c r="N19" s="659"/>
      <c r="O19" s="659"/>
      <c r="P19" s="659"/>
      <c r="Q19" s="660"/>
      <c r="R19" s="661">
        <v>5104253</v>
      </c>
      <c r="S19" s="664"/>
      <c r="T19" s="664"/>
      <c r="U19" s="664"/>
      <c r="V19" s="664"/>
      <c r="W19" s="664"/>
      <c r="X19" s="664"/>
      <c r="Y19" s="665"/>
      <c r="Z19" s="723">
        <v>37.299999999999997</v>
      </c>
      <c r="AA19" s="723"/>
      <c r="AB19" s="723"/>
      <c r="AC19" s="723"/>
      <c r="AD19" s="724">
        <v>5104253</v>
      </c>
      <c r="AE19" s="724"/>
      <c r="AF19" s="724"/>
      <c r="AG19" s="724"/>
      <c r="AH19" s="724"/>
      <c r="AI19" s="724"/>
      <c r="AJ19" s="724"/>
      <c r="AK19" s="724"/>
      <c r="AL19" s="666">
        <v>60</v>
      </c>
      <c r="AM19" s="667"/>
      <c r="AN19" s="667"/>
      <c r="AO19" s="725"/>
      <c r="AP19" s="658" t="s">
        <v>276</v>
      </c>
      <c r="AQ19" s="659"/>
      <c r="AR19" s="659"/>
      <c r="AS19" s="659"/>
      <c r="AT19" s="659"/>
      <c r="AU19" s="659"/>
      <c r="AV19" s="659"/>
      <c r="AW19" s="659"/>
      <c r="AX19" s="659"/>
      <c r="AY19" s="659"/>
      <c r="AZ19" s="659"/>
      <c r="BA19" s="659"/>
      <c r="BB19" s="659"/>
      <c r="BC19" s="659"/>
      <c r="BD19" s="659"/>
      <c r="BE19" s="659"/>
      <c r="BF19" s="660"/>
      <c r="BG19" s="661">
        <v>10908</v>
      </c>
      <c r="BH19" s="664"/>
      <c r="BI19" s="664"/>
      <c r="BJ19" s="664"/>
      <c r="BK19" s="664"/>
      <c r="BL19" s="664"/>
      <c r="BM19" s="664"/>
      <c r="BN19" s="665"/>
      <c r="BO19" s="723">
        <v>0.4</v>
      </c>
      <c r="BP19" s="723"/>
      <c r="BQ19" s="723"/>
      <c r="BR19" s="723"/>
      <c r="BS19" s="669" t="s">
        <v>239</v>
      </c>
      <c r="BT19" s="664"/>
      <c r="BU19" s="664"/>
      <c r="BV19" s="664"/>
      <c r="BW19" s="664"/>
      <c r="BX19" s="664"/>
      <c r="BY19" s="664"/>
      <c r="BZ19" s="664"/>
      <c r="CA19" s="664"/>
      <c r="CB19" s="704"/>
      <c r="CD19" s="705" t="s">
        <v>277</v>
      </c>
      <c r="CE19" s="702"/>
      <c r="CF19" s="702"/>
      <c r="CG19" s="702"/>
      <c r="CH19" s="702"/>
      <c r="CI19" s="702"/>
      <c r="CJ19" s="702"/>
      <c r="CK19" s="702"/>
      <c r="CL19" s="702"/>
      <c r="CM19" s="702"/>
      <c r="CN19" s="702"/>
      <c r="CO19" s="702"/>
      <c r="CP19" s="702"/>
      <c r="CQ19" s="703"/>
      <c r="CR19" s="661" t="s">
        <v>177</v>
      </c>
      <c r="CS19" s="664"/>
      <c r="CT19" s="664"/>
      <c r="CU19" s="664"/>
      <c r="CV19" s="664"/>
      <c r="CW19" s="664"/>
      <c r="CX19" s="664"/>
      <c r="CY19" s="665"/>
      <c r="CZ19" s="723" t="s">
        <v>177</v>
      </c>
      <c r="DA19" s="723"/>
      <c r="DB19" s="723"/>
      <c r="DC19" s="723"/>
      <c r="DD19" s="669" t="s">
        <v>177</v>
      </c>
      <c r="DE19" s="664"/>
      <c r="DF19" s="664"/>
      <c r="DG19" s="664"/>
      <c r="DH19" s="664"/>
      <c r="DI19" s="664"/>
      <c r="DJ19" s="664"/>
      <c r="DK19" s="664"/>
      <c r="DL19" s="664"/>
      <c r="DM19" s="664"/>
      <c r="DN19" s="664"/>
      <c r="DO19" s="664"/>
      <c r="DP19" s="665"/>
      <c r="DQ19" s="669" t="s">
        <v>229</v>
      </c>
      <c r="DR19" s="664"/>
      <c r="DS19" s="664"/>
      <c r="DT19" s="664"/>
      <c r="DU19" s="664"/>
      <c r="DV19" s="664"/>
      <c r="DW19" s="664"/>
      <c r="DX19" s="664"/>
      <c r="DY19" s="664"/>
      <c r="DZ19" s="664"/>
      <c r="EA19" s="664"/>
      <c r="EB19" s="664"/>
      <c r="EC19" s="704"/>
    </row>
    <row r="20" spans="2:133" ht="11.25" customHeight="1" x14ac:dyDescent="0.15">
      <c r="B20" s="658" t="s">
        <v>278</v>
      </c>
      <c r="C20" s="659"/>
      <c r="D20" s="659"/>
      <c r="E20" s="659"/>
      <c r="F20" s="659"/>
      <c r="G20" s="659"/>
      <c r="H20" s="659"/>
      <c r="I20" s="659"/>
      <c r="J20" s="659"/>
      <c r="K20" s="659"/>
      <c r="L20" s="659"/>
      <c r="M20" s="659"/>
      <c r="N20" s="659"/>
      <c r="O20" s="659"/>
      <c r="P20" s="659"/>
      <c r="Q20" s="660"/>
      <c r="R20" s="661">
        <v>280034</v>
      </c>
      <c r="S20" s="664"/>
      <c r="T20" s="664"/>
      <c r="U20" s="664"/>
      <c r="V20" s="664"/>
      <c r="W20" s="664"/>
      <c r="X20" s="664"/>
      <c r="Y20" s="665"/>
      <c r="Z20" s="723">
        <v>2</v>
      </c>
      <c r="AA20" s="723"/>
      <c r="AB20" s="723"/>
      <c r="AC20" s="723"/>
      <c r="AD20" s="724" t="s">
        <v>229</v>
      </c>
      <c r="AE20" s="724"/>
      <c r="AF20" s="724"/>
      <c r="AG20" s="724"/>
      <c r="AH20" s="724"/>
      <c r="AI20" s="724"/>
      <c r="AJ20" s="724"/>
      <c r="AK20" s="724"/>
      <c r="AL20" s="666" t="s">
        <v>239</v>
      </c>
      <c r="AM20" s="667"/>
      <c r="AN20" s="667"/>
      <c r="AO20" s="725"/>
      <c r="AP20" s="658" t="s">
        <v>279</v>
      </c>
      <c r="AQ20" s="659"/>
      <c r="AR20" s="659"/>
      <c r="AS20" s="659"/>
      <c r="AT20" s="659"/>
      <c r="AU20" s="659"/>
      <c r="AV20" s="659"/>
      <c r="AW20" s="659"/>
      <c r="AX20" s="659"/>
      <c r="AY20" s="659"/>
      <c r="AZ20" s="659"/>
      <c r="BA20" s="659"/>
      <c r="BB20" s="659"/>
      <c r="BC20" s="659"/>
      <c r="BD20" s="659"/>
      <c r="BE20" s="659"/>
      <c r="BF20" s="660"/>
      <c r="BG20" s="661">
        <v>10908</v>
      </c>
      <c r="BH20" s="664"/>
      <c r="BI20" s="664"/>
      <c r="BJ20" s="664"/>
      <c r="BK20" s="664"/>
      <c r="BL20" s="664"/>
      <c r="BM20" s="664"/>
      <c r="BN20" s="665"/>
      <c r="BO20" s="723">
        <v>0.4</v>
      </c>
      <c r="BP20" s="723"/>
      <c r="BQ20" s="723"/>
      <c r="BR20" s="723"/>
      <c r="BS20" s="669" t="s">
        <v>177</v>
      </c>
      <c r="BT20" s="664"/>
      <c r="BU20" s="664"/>
      <c r="BV20" s="664"/>
      <c r="BW20" s="664"/>
      <c r="BX20" s="664"/>
      <c r="BY20" s="664"/>
      <c r="BZ20" s="664"/>
      <c r="CA20" s="664"/>
      <c r="CB20" s="704"/>
      <c r="CD20" s="705" t="s">
        <v>280</v>
      </c>
      <c r="CE20" s="702"/>
      <c r="CF20" s="702"/>
      <c r="CG20" s="702"/>
      <c r="CH20" s="702"/>
      <c r="CI20" s="702"/>
      <c r="CJ20" s="702"/>
      <c r="CK20" s="702"/>
      <c r="CL20" s="702"/>
      <c r="CM20" s="702"/>
      <c r="CN20" s="702"/>
      <c r="CO20" s="702"/>
      <c r="CP20" s="702"/>
      <c r="CQ20" s="703"/>
      <c r="CR20" s="661">
        <v>13144031</v>
      </c>
      <c r="CS20" s="664"/>
      <c r="CT20" s="664"/>
      <c r="CU20" s="664"/>
      <c r="CV20" s="664"/>
      <c r="CW20" s="664"/>
      <c r="CX20" s="664"/>
      <c r="CY20" s="665"/>
      <c r="CZ20" s="723">
        <v>100</v>
      </c>
      <c r="DA20" s="723"/>
      <c r="DB20" s="723"/>
      <c r="DC20" s="723"/>
      <c r="DD20" s="669">
        <v>1202108</v>
      </c>
      <c r="DE20" s="664"/>
      <c r="DF20" s="664"/>
      <c r="DG20" s="664"/>
      <c r="DH20" s="664"/>
      <c r="DI20" s="664"/>
      <c r="DJ20" s="664"/>
      <c r="DK20" s="664"/>
      <c r="DL20" s="664"/>
      <c r="DM20" s="664"/>
      <c r="DN20" s="664"/>
      <c r="DO20" s="664"/>
      <c r="DP20" s="665"/>
      <c r="DQ20" s="669">
        <v>10064946</v>
      </c>
      <c r="DR20" s="664"/>
      <c r="DS20" s="664"/>
      <c r="DT20" s="664"/>
      <c r="DU20" s="664"/>
      <c r="DV20" s="664"/>
      <c r="DW20" s="664"/>
      <c r="DX20" s="664"/>
      <c r="DY20" s="664"/>
      <c r="DZ20" s="664"/>
      <c r="EA20" s="664"/>
      <c r="EB20" s="664"/>
      <c r="EC20" s="704"/>
    </row>
    <row r="21" spans="2:133" ht="11.25" customHeight="1" x14ac:dyDescent="0.15">
      <c r="B21" s="658" t="s">
        <v>281</v>
      </c>
      <c r="C21" s="659"/>
      <c r="D21" s="659"/>
      <c r="E21" s="659"/>
      <c r="F21" s="659"/>
      <c r="G21" s="659"/>
      <c r="H21" s="659"/>
      <c r="I21" s="659"/>
      <c r="J21" s="659"/>
      <c r="K21" s="659"/>
      <c r="L21" s="659"/>
      <c r="M21" s="659"/>
      <c r="N21" s="659"/>
      <c r="O21" s="659"/>
      <c r="P21" s="659"/>
      <c r="Q21" s="660"/>
      <c r="R21" s="661">
        <v>309419</v>
      </c>
      <c r="S21" s="664"/>
      <c r="T21" s="664"/>
      <c r="U21" s="664"/>
      <c r="V21" s="664"/>
      <c r="W21" s="664"/>
      <c r="X21" s="664"/>
      <c r="Y21" s="665"/>
      <c r="Z21" s="723">
        <v>2.2999999999999998</v>
      </c>
      <c r="AA21" s="723"/>
      <c r="AB21" s="723"/>
      <c r="AC21" s="723"/>
      <c r="AD21" s="724" t="s">
        <v>177</v>
      </c>
      <c r="AE21" s="724"/>
      <c r="AF21" s="724"/>
      <c r="AG21" s="724"/>
      <c r="AH21" s="724"/>
      <c r="AI21" s="724"/>
      <c r="AJ21" s="724"/>
      <c r="AK21" s="724"/>
      <c r="AL21" s="666" t="s">
        <v>239</v>
      </c>
      <c r="AM21" s="667"/>
      <c r="AN21" s="667"/>
      <c r="AO21" s="725"/>
      <c r="AP21" s="769" t="s">
        <v>282</v>
      </c>
      <c r="AQ21" s="776"/>
      <c r="AR21" s="776"/>
      <c r="AS21" s="776"/>
      <c r="AT21" s="776"/>
      <c r="AU21" s="776"/>
      <c r="AV21" s="776"/>
      <c r="AW21" s="776"/>
      <c r="AX21" s="776"/>
      <c r="AY21" s="776"/>
      <c r="AZ21" s="776"/>
      <c r="BA21" s="776"/>
      <c r="BB21" s="776"/>
      <c r="BC21" s="776"/>
      <c r="BD21" s="776"/>
      <c r="BE21" s="776"/>
      <c r="BF21" s="771"/>
      <c r="BG21" s="661">
        <v>10908</v>
      </c>
      <c r="BH21" s="664"/>
      <c r="BI21" s="664"/>
      <c r="BJ21" s="664"/>
      <c r="BK21" s="664"/>
      <c r="BL21" s="664"/>
      <c r="BM21" s="664"/>
      <c r="BN21" s="665"/>
      <c r="BO21" s="723">
        <v>0.4</v>
      </c>
      <c r="BP21" s="723"/>
      <c r="BQ21" s="723"/>
      <c r="BR21" s="723"/>
      <c r="BS21" s="669" t="s">
        <v>229</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283</v>
      </c>
      <c r="C22" s="659"/>
      <c r="D22" s="659"/>
      <c r="E22" s="659"/>
      <c r="F22" s="659"/>
      <c r="G22" s="659"/>
      <c r="H22" s="659"/>
      <c r="I22" s="659"/>
      <c r="J22" s="659"/>
      <c r="K22" s="659"/>
      <c r="L22" s="659"/>
      <c r="M22" s="659"/>
      <c r="N22" s="659"/>
      <c r="O22" s="659"/>
      <c r="P22" s="659"/>
      <c r="Q22" s="660"/>
      <c r="R22" s="661">
        <v>9069759</v>
      </c>
      <c r="S22" s="664"/>
      <c r="T22" s="664"/>
      <c r="U22" s="664"/>
      <c r="V22" s="664"/>
      <c r="W22" s="664"/>
      <c r="X22" s="664"/>
      <c r="Y22" s="665"/>
      <c r="Z22" s="723">
        <v>66.2</v>
      </c>
      <c r="AA22" s="723"/>
      <c r="AB22" s="723"/>
      <c r="AC22" s="723"/>
      <c r="AD22" s="724">
        <v>8480306</v>
      </c>
      <c r="AE22" s="724"/>
      <c r="AF22" s="724"/>
      <c r="AG22" s="724"/>
      <c r="AH22" s="724"/>
      <c r="AI22" s="724"/>
      <c r="AJ22" s="724"/>
      <c r="AK22" s="724"/>
      <c r="AL22" s="666">
        <v>99.6</v>
      </c>
      <c r="AM22" s="667"/>
      <c r="AN22" s="667"/>
      <c r="AO22" s="725"/>
      <c r="AP22" s="769" t="s">
        <v>284</v>
      </c>
      <c r="AQ22" s="776"/>
      <c r="AR22" s="776"/>
      <c r="AS22" s="776"/>
      <c r="AT22" s="776"/>
      <c r="AU22" s="776"/>
      <c r="AV22" s="776"/>
      <c r="AW22" s="776"/>
      <c r="AX22" s="776"/>
      <c r="AY22" s="776"/>
      <c r="AZ22" s="776"/>
      <c r="BA22" s="776"/>
      <c r="BB22" s="776"/>
      <c r="BC22" s="776"/>
      <c r="BD22" s="776"/>
      <c r="BE22" s="776"/>
      <c r="BF22" s="771"/>
      <c r="BG22" s="661" t="s">
        <v>229</v>
      </c>
      <c r="BH22" s="664"/>
      <c r="BI22" s="664"/>
      <c r="BJ22" s="664"/>
      <c r="BK22" s="664"/>
      <c r="BL22" s="664"/>
      <c r="BM22" s="664"/>
      <c r="BN22" s="665"/>
      <c r="BO22" s="723" t="s">
        <v>229</v>
      </c>
      <c r="BP22" s="723"/>
      <c r="BQ22" s="723"/>
      <c r="BR22" s="723"/>
      <c r="BS22" s="669" t="s">
        <v>177</v>
      </c>
      <c r="BT22" s="664"/>
      <c r="BU22" s="664"/>
      <c r="BV22" s="664"/>
      <c r="BW22" s="664"/>
      <c r="BX22" s="664"/>
      <c r="BY22" s="664"/>
      <c r="BZ22" s="664"/>
      <c r="CA22" s="664"/>
      <c r="CB22" s="704"/>
      <c r="CD22" s="778" t="s">
        <v>285</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286</v>
      </c>
      <c r="C23" s="659"/>
      <c r="D23" s="659"/>
      <c r="E23" s="659"/>
      <c r="F23" s="659"/>
      <c r="G23" s="659"/>
      <c r="H23" s="659"/>
      <c r="I23" s="659"/>
      <c r="J23" s="659"/>
      <c r="K23" s="659"/>
      <c r="L23" s="659"/>
      <c r="M23" s="659"/>
      <c r="N23" s="659"/>
      <c r="O23" s="659"/>
      <c r="P23" s="659"/>
      <c r="Q23" s="660"/>
      <c r="R23" s="661">
        <v>3163</v>
      </c>
      <c r="S23" s="664"/>
      <c r="T23" s="664"/>
      <c r="U23" s="664"/>
      <c r="V23" s="664"/>
      <c r="W23" s="664"/>
      <c r="X23" s="664"/>
      <c r="Y23" s="665"/>
      <c r="Z23" s="723">
        <v>0</v>
      </c>
      <c r="AA23" s="723"/>
      <c r="AB23" s="723"/>
      <c r="AC23" s="723"/>
      <c r="AD23" s="724">
        <v>3163</v>
      </c>
      <c r="AE23" s="724"/>
      <c r="AF23" s="724"/>
      <c r="AG23" s="724"/>
      <c r="AH23" s="724"/>
      <c r="AI23" s="724"/>
      <c r="AJ23" s="724"/>
      <c r="AK23" s="724"/>
      <c r="AL23" s="666">
        <v>0</v>
      </c>
      <c r="AM23" s="667"/>
      <c r="AN23" s="667"/>
      <c r="AO23" s="725"/>
      <c r="AP23" s="769" t="s">
        <v>287</v>
      </c>
      <c r="AQ23" s="776"/>
      <c r="AR23" s="776"/>
      <c r="AS23" s="776"/>
      <c r="AT23" s="776"/>
      <c r="AU23" s="776"/>
      <c r="AV23" s="776"/>
      <c r="AW23" s="776"/>
      <c r="AX23" s="776"/>
      <c r="AY23" s="776"/>
      <c r="AZ23" s="776"/>
      <c r="BA23" s="776"/>
      <c r="BB23" s="776"/>
      <c r="BC23" s="776"/>
      <c r="BD23" s="776"/>
      <c r="BE23" s="776"/>
      <c r="BF23" s="771"/>
      <c r="BG23" s="661" t="s">
        <v>239</v>
      </c>
      <c r="BH23" s="664"/>
      <c r="BI23" s="664"/>
      <c r="BJ23" s="664"/>
      <c r="BK23" s="664"/>
      <c r="BL23" s="664"/>
      <c r="BM23" s="664"/>
      <c r="BN23" s="665"/>
      <c r="BO23" s="723" t="s">
        <v>229</v>
      </c>
      <c r="BP23" s="723"/>
      <c r="BQ23" s="723"/>
      <c r="BR23" s="723"/>
      <c r="BS23" s="669" t="s">
        <v>229</v>
      </c>
      <c r="BT23" s="664"/>
      <c r="BU23" s="664"/>
      <c r="BV23" s="664"/>
      <c r="BW23" s="664"/>
      <c r="BX23" s="664"/>
      <c r="BY23" s="664"/>
      <c r="BZ23" s="664"/>
      <c r="CA23" s="664"/>
      <c r="CB23" s="704"/>
      <c r="CD23" s="778" t="s">
        <v>223</v>
      </c>
      <c r="CE23" s="779"/>
      <c r="CF23" s="779"/>
      <c r="CG23" s="779"/>
      <c r="CH23" s="779"/>
      <c r="CI23" s="779"/>
      <c r="CJ23" s="779"/>
      <c r="CK23" s="779"/>
      <c r="CL23" s="779"/>
      <c r="CM23" s="779"/>
      <c r="CN23" s="779"/>
      <c r="CO23" s="779"/>
      <c r="CP23" s="779"/>
      <c r="CQ23" s="780"/>
      <c r="CR23" s="778" t="s">
        <v>288</v>
      </c>
      <c r="CS23" s="779"/>
      <c r="CT23" s="779"/>
      <c r="CU23" s="779"/>
      <c r="CV23" s="779"/>
      <c r="CW23" s="779"/>
      <c r="CX23" s="779"/>
      <c r="CY23" s="780"/>
      <c r="CZ23" s="778" t="s">
        <v>289</v>
      </c>
      <c r="DA23" s="779"/>
      <c r="DB23" s="779"/>
      <c r="DC23" s="780"/>
      <c r="DD23" s="778" t="s">
        <v>290</v>
      </c>
      <c r="DE23" s="779"/>
      <c r="DF23" s="779"/>
      <c r="DG23" s="779"/>
      <c r="DH23" s="779"/>
      <c r="DI23" s="779"/>
      <c r="DJ23" s="779"/>
      <c r="DK23" s="780"/>
      <c r="DL23" s="787" t="s">
        <v>291</v>
      </c>
      <c r="DM23" s="788"/>
      <c r="DN23" s="788"/>
      <c r="DO23" s="788"/>
      <c r="DP23" s="788"/>
      <c r="DQ23" s="788"/>
      <c r="DR23" s="788"/>
      <c r="DS23" s="788"/>
      <c r="DT23" s="788"/>
      <c r="DU23" s="788"/>
      <c r="DV23" s="789"/>
      <c r="DW23" s="778" t="s">
        <v>292</v>
      </c>
      <c r="DX23" s="779"/>
      <c r="DY23" s="779"/>
      <c r="DZ23" s="779"/>
      <c r="EA23" s="779"/>
      <c r="EB23" s="779"/>
      <c r="EC23" s="780"/>
    </row>
    <row r="24" spans="2:133" ht="11.25" customHeight="1" x14ac:dyDescent="0.15">
      <c r="B24" s="658" t="s">
        <v>293</v>
      </c>
      <c r="C24" s="659"/>
      <c r="D24" s="659"/>
      <c r="E24" s="659"/>
      <c r="F24" s="659"/>
      <c r="G24" s="659"/>
      <c r="H24" s="659"/>
      <c r="I24" s="659"/>
      <c r="J24" s="659"/>
      <c r="K24" s="659"/>
      <c r="L24" s="659"/>
      <c r="M24" s="659"/>
      <c r="N24" s="659"/>
      <c r="O24" s="659"/>
      <c r="P24" s="659"/>
      <c r="Q24" s="660"/>
      <c r="R24" s="661">
        <v>17187</v>
      </c>
      <c r="S24" s="664"/>
      <c r="T24" s="664"/>
      <c r="U24" s="664"/>
      <c r="V24" s="664"/>
      <c r="W24" s="664"/>
      <c r="X24" s="664"/>
      <c r="Y24" s="665"/>
      <c r="Z24" s="723">
        <v>0.1</v>
      </c>
      <c r="AA24" s="723"/>
      <c r="AB24" s="723"/>
      <c r="AC24" s="723"/>
      <c r="AD24" s="724" t="s">
        <v>229</v>
      </c>
      <c r="AE24" s="724"/>
      <c r="AF24" s="724"/>
      <c r="AG24" s="724"/>
      <c r="AH24" s="724"/>
      <c r="AI24" s="724"/>
      <c r="AJ24" s="724"/>
      <c r="AK24" s="724"/>
      <c r="AL24" s="666" t="s">
        <v>177</v>
      </c>
      <c r="AM24" s="667"/>
      <c r="AN24" s="667"/>
      <c r="AO24" s="725"/>
      <c r="AP24" s="769" t="s">
        <v>294</v>
      </c>
      <c r="AQ24" s="776"/>
      <c r="AR24" s="776"/>
      <c r="AS24" s="776"/>
      <c r="AT24" s="776"/>
      <c r="AU24" s="776"/>
      <c r="AV24" s="776"/>
      <c r="AW24" s="776"/>
      <c r="AX24" s="776"/>
      <c r="AY24" s="776"/>
      <c r="AZ24" s="776"/>
      <c r="BA24" s="776"/>
      <c r="BB24" s="776"/>
      <c r="BC24" s="776"/>
      <c r="BD24" s="776"/>
      <c r="BE24" s="776"/>
      <c r="BF24" s="771"/>
      <c r="BG24" s="661" t="s">
        <v>229</v>
      </c>
      <c r="BH24" s="664"/>
      <c r="BI24" s="664"/>
      <c r="BJ24" s="664"/>
      <c r="BK24" s="664"/>
      <c r="BL24" s="664"/>
      <c r="BM24" s="664"/>
      <c r="BN24" s="665"/>
      <c r="BO24" s="723" t="s">
        <v>229</v>
      </c>
      <c r="BP24" s="723"/>
      <c r="BQ24" s="723"/>
      <c r="BR24" s="723"/>
      <c r="BS24" s="669" t="s">
        <v>177</v>
      </c>
      <c r="BT24" s="664"/>
      <c r="BU24" s="664"/>
      <c r="BV24" s="664"/>
      <c r="BW24" s="664"/>
      <c r="BX24" s="664"/>
      <c r="BY24" s="664"/>
      <c r="BZ24" s="664"/>
      <c r="CA24" s="664"/>
      <c r="CB24" s="704"/>
      <c r="CD24" s="732" t="s">
        <v>295</v>
      </c>
      <c r="CE24" s="733"/>
      <c r="CF24" s="733"/>
      <c r="CG24" s="733"/>
      <c r="CH24" s="733"/>
      <c r="CI24" s="733"/>
      <c r="CJ24" s="733"/>
      <c r="CK24" s="733"/>
      <c r="CL24" s="733"/>
      <c r="CM24" s="733"/>
      <c r="CN24" s="733"/>
      <c r="CO24" s="733"/>
      <c r="CP24" s="733"/>
      <c r="CQ24" s="734"/>
      <c r="CR24" s="726">
        <v>5280403</v>
      </c>
      <c r="CS24" s="727"/>
      <c r="CT24" s="727"/>
      <c r="CU24" s="727"/>
      <c r="CV24" s="727"/>
      <c r="CW24" s="727"/>
      <c r="CX24" s="727"/>
      <c r="CY24" s="773"/>
      <c r="CZ24" s="774">
        <v>40.200000000000003</v>
      </c>
      <c r="DA24" s="743"/>
      <c r="DB24" s="743"/>
      <c r="DC24" s="777"/>
      <c r="DD24" s="772">
        <v>4262199</v>
      </c>
      <c r="DE24" s="727"/>
      <c r="DF24" s="727"/>
      <c r="DG24" s="727"/>
      <c r="DH24" s="727"/>
      <c r="DI24" s="727"/>
      <c r="DJ24" s="727"/>
      <c r="DK24" s="773"/>
      <c r="DL24" s="772">
        <v>4190906</v>
      </c>
      <c r="DM24" s="727"/>
      <c r="DN24" s="727"/>
      <c r="DO24" s="727"/>
      <c r="DP24" s="727"/>
      <c r="DQ24" s="727"/>
      <c r="DR24" s="727"/>
      <c r="DS24" s="727"/>
      <c r="DT24" s="727"/>
      <c r="DU24" s="727"/>
      <c r="DV24" s="773"/>
      <c r="DW24" s="774">
        <v>47.2</v>
      </c>
      <c r="DX24" s="743"/>
      <c r="DY24" s="743"/>
      <c r="DZ24" s="743"/>
      <c r="EA24" s="743"/>
      <c r="EB24" s="743"/>
      <c r="EC24" s="775"/>
    </row>
    <row r="25" spans="2:133" ht="11.25" customHeight="1" x14ac:dyDescent="0.15">
      <c r="B25" s="658" t="s">
        <v>296</v>
      </c>
      <c r="C25" s="659"/>
      <c r="D25" s="659"/>
      <c r="E25" s="659"/>
      <c r="F25" s="659"/>
      <c r="G25" s="659"/>
      <c r="H25" s="659"/>
      <c r="I25" s="659"/>
      <c r="J25" s="659"/>
      <c r="K25" s="659"/>
      <c r="L25" s="659"/>
      <c r="M25" s="659"/>
      <c r="N25" s="659"/>
      <c r="O25" s="659"/>
      <c r="P25" s="659"/>
      <c r="Q25" s="660"/>
      <c r="R25" s="661">
        <v>197742</v>
      </c>
      <c r="S25" s="664"/>
      <c r="T25" s="664"/>
      <c r="U25" s="664"/>
      <c r="V25" s="664"/>
      <c r="W25" s="664"/>
      <c r="X25" s="664"/>
      <c r="Y25" s="665"/>
      <c r="Z25" s="723">
        <v>1.4</v>
      </c>
      <c r="AA25" s="723"/>
      <c r="AB25" s="723"/>
      <c r="AC25" s="723"/>
      <c r="AD25" s="724">
        <v>7528</v>
      </c>
      <c r="AE25" s="724"/>
      <c r="AF25" s="724"/>
      <c r="AG25" s="724"/>
      <c r="AH25" s="724"/>
      <c r="AI25" s="724"/>
      <c r="AJ25" s="724"/>
      <c r="AK25" s="724"/>
      <c r="AL25" s="666">
        <v>0.1</v>
      </c>
      <c r="AM25" s="667"/>
      <c r="AN25" s="667"/>
      <c r="AO25" s="725"/>
      <c r="AP25" s="769" t="s">
        <v>297</v>
      </c>
      <c r="AQ25" s="776"/>
      <c r="AR25" s="776"/>
      <c r="AS25" s="776"/>
      <c r="AT25" s="776"/>
      <c r="AU25" s="776"/>
      <c r="AV25" s="776"/>
      <c r="AW25" s="776"/>
      <c r="AX25" s="776"/>
      <c r="AY25" s="776"/>
      <c r="AZ25" s="776"/>
      <c r="BA25" s="776"/>
      <c r="BB25" s="776"/>
      <c r="BC25" s="776"/>
      <c r="BD25" s="776"/>
      <c r="BE25" s="776"/>
      <c r="BF25" s="771"/>
      <c r="BG25" s="661" t="s">
        <v>229</v>
      </c>
      <c r="BH25" s="664"/>
      <c r="BI25" s="664"/>
      <c r="BJ25" s="664"/>
      <c r="BK25" s="664"/>
      <c r="BL25" s="664"/>
      <c r="BM25" s="664"/>
      <c r="BN25" s="665"/>
      <c r="BO25" s="723" t="s">
        <v>229</v>
      </c>
      <c r="BP25" s="723"/>
      <c r="BQ25" s="723"/>
      <c r="BR25" s="723"/>
      <c r="BS25" s="669" t="s">
        <v>229</v>
      </c>
      <c r="BT25" s="664"/>
      <c r="BU25" s="664"/>
      <c r="BV25" s="664"/>
      <c r="BW25" s="664"/>
      <c r="BX25" s="664"/>
      <c r="BY25" s="664"/>
      <c r="BZ25" s="664"/>
      <c r="CA25" s="664"/>
      <c r="CB25" s="704"/>
      <c r="CD25" s="705" t="s">
        <v>298</v>
      </c>
      <c r="CE25" s="702"/>
      <c r="CF25" s="702"/>
      <c r="CG25" s="702"/>
      <c r="CH25" s="702"/>
      <c r="CI25" s="702"/>
      <c r="CJ25" s="702"/>
      <c r="CK25" s="702"/>
      <c r="CL25" s="702"/>
      <c r="CM25" s="702"/>
      <c r="CN25" s="702"/>
      <c r="CO25" s="702"/>
      <c r="CP25" s="702"/>
      <c r="CQ25" s="703"/>
      <c r="CR25" s="661">
        <v>2181422</v>
      </c>
      <c r="CS25" s="662"/>
      <c r="CT25" s="662"/>
      <c r="CU25" s="662"/>
      <c r="CV25" s="662"/>
      <c r="CW25" s="662"/>
      <c r="CX25" s="662"/>
      <c r="CY25" s="663"/>
      <c r="CZ25" s="666">
        <v>16.600000000000001</v>
      </c>
      <c r="DA25" s="695"/>
      <c r="DB25" s="695"/>
      <c r="DC25" s="696"/>
      <c r="DD25" s="669">
        <v>2023329</v>
      </c>
      <c r="DE25" s="662"/>
      <c r="DF25" s="662"/>
      <c r="DG25" s="662"/>
      <c r="DH25" s="662"/>
      <c r="DI25" s="662"/>
      <c r="DJ25" s="662"/>
      <c r="DK25" s="663"/>
      <c r="DL25" s="669">
        <v>2018183</v>
      </c>
      <c r="DM25" s="662"/>
      <c r="DN25" s="662"/>
      <c r="DO25" s="662"/>
      <c r="DP25" s="662"/>
      <c r="DQ25" s="662"/>
      <c r="DR25" s="662"/>
      <c r="DS25" s="662"/>
      <c r="DT25" s="662"/>
      <c r="DU25" s="662"/>
      <c r="DV25" s="663"/>
      <c r="DW25" s="666">
        <v>22.7</v>
      </c>
      <c r="DX25" s="695"/>
      <c r="DY25" s="695"/>
      <c r="DZ25" s="695"/>
      <c r="EA25" s="695"/>
      <c r="EB25" s="695"/>
      <c r="EC25" s="697"/>
    </row>
    <row r="26" spans="2:133" ht="11.25" customHeight="1" x14ac:dyDescent="0.15">
      <c r="B26" s="658" t="s">
        <v>299</v>
      </c>
      <c r="C26" s="659"/>
      <c r="D26" s="659"/>
      <c r="E26" s="659"/>
      <c r="F26" s="659"/>
      <c r="G26" s="659"/>
      <c r="H26" s="659"/>
      <c r="I26" s="659"/>
      <c r="J26" s="659"/>
      <c r="K26" s="659"/>
      <c r="L26" s="659"/>
      <c r="M26" s="659"/>
      <c r="N26" s="659"/>
      <c r="O26" s="659"/>
      <c r="P26" s="659"/>
      <c r="Q26" s="660"/>
      <c r="R26" s="661">
        <v>14340</v>
      </c>
      <c r="S26" s="664"/>
      <c r="T26" s="664"/>
      <c r="U26" s="664"/>
      <c r="V26" s="664"/>
      <c r="W26" s="664"/>
      <c r="X26" s="664"/>
      <c r="Y26" s="665"/>
      <c r="Z26" s="723">
        <v>0.1</v>
      </c>
      <c r="AA26" s="723"/>
      <c r="AB26" s="723"/>
      <c r="AC26" s="723"/>
      <c r="AD26" s="724" t="s">
        <v>229</v>
      </c>
      <c r="AE26" s="724"/>
      <c r="AF26" s="724"/>
      <c r="AG26" s="724"/>
      <c r="AH26" s="724"/>
      <c r="AI26" s="724"/>
      <c r="AJ26" s="724"/>
      <c r="AK26" s="724"/>
      <c r="AL26" s="666" t="s">
        <v>177</v>
      </c>
      <c r="AM26" s="667"/>
      <c r="AN26" s="667"/>
      <c r="AO26" s="725"/>
      <c r="AP26" s="769" t="s">
        <v>300</v>
      </c>
      <c r="AQ26" s="770"/>
      <c r="AR26" s="770"/>
      <c r="AS26" s="770"/>
      <c r="AT26" s="770"/>
      <c r="AU26" s="770"/>
      <c r="AV26" s="770"/>
      <c r="AW26" s="770"/>
      <c r="AX26" s="770"/>
      <c r="AY26" s="770"/>
      <c r="AZ26" s="770"/>
      <c r="BA26" s="770"/>
      <c r="BB26" s="770"/>
      <c r="BC26" s="770"/>
      <c r="BD26" s="770"/>
      <c r="BE26" s="770"/>
      <c r="BF26" s="771"/>
      <c r="BG26" s="661" t="s">
        <v>235</v>
      </c>
      <c r="BH26" s="664"/>
      <c r="BI26" s="664"/>
      <c r="BJ26" s="664"/>
      <c r="BK26" s="664"/>
      <c r="BL26" s="664"/>
      <c r="BM26" s="664"/>
      <c r="BN26" s="665"/>
      <c r="BO26" s="723" t="s">
        <v>229</v>
      </c>
      <c r="BP26" s="723"/>
      <c r="BQ26" s="723"/>
      <c r="BR26" s="723"/>
      <c r="BS26" s="669" t="s">
        <v>229</v>
      </c>
      <c r="BT26" s="664"/>
      <c r="BU26" s="664"/>
      <c r="BV26" s="664"/>
      <c r="BW26" s="664"/>
      <c r="BX26" s="664"/>
      <c r="BY26" s="664"/>
      <c r="BZ26" s="664"/>
      <c r="CA26" s="664"/>
      <c r="CB26" s="704"/>
      <c r="CD26" s="705" t="s">
        <v>301</v>
      </c>
      <c r="CE26" s="702"/>
      <c r="CF26" s="702"/>
      <c r="CG26" s="702"/>
      <c r="CH26" s="702"/>
      <c r="CI26" s="702"/>
      <c r="CJ26" s="702"/>
      <c r="CK26" s="702"/>
      <c r="CL26" s="702"/>
      <c r="CM26" s="702"/>
      <c r="CN26" s="702"/>
      <c r="CO26" s="702"/>
      <c r="CP26" s="702"/>
      <c r="CQ26" s="703"/>
      <c r="CR26" s="661">
        <v>1396791</v>
      </c>
      <c r="CS26" s="664"/>
      <c r="CT26" s="664"/>
      <c r="CU26" s="664"/>
      <c r="CV26" s="664"/>
      <c r="CW26" s="664"/>
      <c r="CX26" s="664"/>
      <c r="CY26" s="665"/>
      <c r="CZ26" s="666">
        <v>10.6</v>
      </c>
      <c r="DA26" s="695"/>
      <c r="DB26" s="695"/>
      <c r="DC26" s="696"/>
      <c r="DD26" s="669">
        <v>1252556</v>
      </c>
      <c r="DE26" s="664"/>
      <c r="DF26" s="664"/>
      <c r="DG26" s="664"/>
      <c r="DH26" s="664"/>
      <c r="DI26" s="664"/>
      <c r="DJ26" s="664"/>
      <c r="DK26" s="665"/>
      <c r="DL26" s="669" t="s">
        <v>177</v>
      </c>
      <c r="DM26" s="664"/>
      <c r="DN26" s="664"/>
      <c r="DO26" s="664"/>
      <c r="DP26" s="664"/>
      <c r="DQ26" s="664"/>
      <c r="DR26" s="664"/>
      <c r="DS26" s="664"/>
      <c r="DT26" s="664"/>
      <c r="DU26" s="664"/>
      <c r="DV26" s="665"/>
      <c r="DW26" s="666" t="s">
        <v>229</v>
      </c>
      <c r="DX26" s="695"/>
      <c r="DY26" s="695"/>
      <c r="DZ26" s="695"/>
      <c r="EA26" s="695"/>
      <c r="EB26" s="695"/>
      <c r="EC26" s="697"/>
    </row>
    <row r="27" spans="2:133" ht="11.25" customHeight="1" x14ac:dyDescent="0.15">
      <c r="B27" s="658" t="s">
        <v>302</v>
      </c>
      <c r="C27" s="659"/>
      <c r="D27" s="659"/>
      <c r="E27" s="659"/>
      <c r="F27" s="659"/>
      <c r="G27" s="659"/>
      <c r="H27" s="659"/>
      <c r="I27" s="659"/>
      <c r="J27" s="659"/>
      <c r="K27" s="659"/>
      <c r="L27" s="659"/>
      <c r="M27" s="659"/>
      <c r="N27" s="659"/>
      <c r="O27" s="659"/>
      <c r="P27" s="659"/>
      <c r="Q27" s="660"/>
      <c r="R27" s="661">
        <v>755510</v>
      </c>
      <c r="S27" s="664"/>
      <c r="T27" s="664"/>
      <c r="U27" s="664"/>
      <c r="V27" s="664"/>
      <c r="W27" s="664"/>
      <c r="X27" s="664"/>
      <c r="Y27" s="665"/>
      <c r="Z27" s="723">
        <v>5.5</v>
      </c>
      <c r="AA27" s="723"/>
      <c r="AB27" s="723"/>
      <c r="AC27" s="723"/>
      <c r="AD27" s="724" t="s">
        <v>229</v>
      </c>
      <c r="AE27" s="724"/>
      <c r="AF27" s="724"/>
      <c r="AG27" s="724"/>
      <c r="AH27" s="724"/>
      <c r="AI27" s="724"/>
      <c r="AJ27" s="724"/>
      <c r="AK27" s="724"/>
      <c r="AL27" s="666" t="s">
        <v>239</v>
      </c>
      <c r="AM27" s="667"/>
      <c r="AN27" s="667"/>
      <c r="AO27" s="725"/>
      <c r="AP27" s="658" t="s">
        <v>303</v>
      </c>
      <c r="AQ27" s="659"/>
      <c r="AR27" s="659"/>
      <c r="AS27" s="659"/>
      <c r="AT27" s="659"/>
      <c r="AU27" s="659"/>
      <c r="AV27" s="659"/>
      <c r="AW27" s="659"/>
      <c r="AX27" s="659"/>
      <c r="AY27" s="659"/>
      <c r="AZ27" s="659"/>
      <c r="BA27" s="659"/>
      <c r="BB27" s="659"/>
      <c r="BC27" s="659"/>
      <c r="BD27" s="659"/>
      <c r="BE27" s="659"/>
      <c r="BF27" s="660"/>
      <c r="BG27" s="661">
        <v>2641904</v>
      </c>
      <c r="BH27" s="664"/>
      <c r="BI27" s="664"/>
      <c r="BJ27" s="664"/>
      <c r="BK27" s="664"/>
      <c r="BL27" s="664"/>
      <c r="BM27" s="664"/>
      <c r="BN27" s="665"/>
      <c r="BO27" s="723">
        <v>100</v>
      </c>
      <c r="BP27" s="723"/>
      <c r="BQ27" s="723"/>
      <c r="BR27" s="723"/>
      <c r="BS27" s="669" t="s">
        <v>229</v>
      </c>
      <c r="BT27" s="664"/>
      <c r="BU27" s="664"/>
      <c r="BV27" s="664"/>
      <c r="BW27" s="664"/>
      <c r="BX27" s="664"/>
      <c r="BY27" s="664"/>
      <c r="BZ27" s="664"/>
      <c r="CA27" s="664"/>
      <c r="CB27" s="704"/>
      <c r="CD27" s="705" t="s">
        <v>304</v>
      </c>
      <c r="CE27" s="702"/>
      <c r="CF27" s="702"/>
      <c r="CG27" s="702"/>
      <c r="CH27" s="702"/>
      <c r="CI27" s="702"/>
      <c r="CJ27" s="702"/>
      <c r="CK27" s="702"/>
      <c r="CL27" s="702"/>
      <c r="CM27" s="702"/>
      <c r="CN27" s="702"/>
      <c r="CO27" s="702"/>
      <c r="CP27" s="702"/>
      <c r="CQ27" s="703"/>
      <c r="CR27" s="661">
        <v>1410059</v>
      </c>
      <c r="CS27" s="662"/>
      <c r="CT27" s="662"/>
      <c r="CU27" s="662"/>
      <c r="CV27" s="662"/>
      <c r="CW27" s="662"/>
      <c r="CX27" s="662"/>
      <c r="CY27" s="663"/>
      <c r="CZ27" s="666">
        <v>10.7</v>
      </c>
      <c r="DA27" s="695"/>
      <c r="DB27" s="695"/>
      <c r="DC27" s="696"/>
      <c r="DD27" s="669">
        <v>605895</v>
      </c>
      <c r="DE27" s="662"/>
      <c r="DF27" s="662"/>
      <c r="DG27" s="662"/>
      <c r="DH27" s="662"/>
      <c r="DI27" s="662"/>
      <c r="DJ27" s="662"/>
      <c r="DK27" s="663"/>
      <c r="DL27" s="669">
        <v>539748</v>
      </c>
      <c r="DM27" s="662"/>
      <c r="DN27" s="662"/>
      <c r="DO27" s="662"/>
      <c r="DP27" s="662"/>
      <c r="DQ27" s="662"/>
      <c r="DR27" s="662"/>
      <c r="DS27" s="662"/>
      <c r="DT27" s="662"/>
      <c r="DU27" s="662"/>
      <c r="DV27" s="663"/>
      <c r="DW27" s="666">
        <v>6.1</v>
      </c>
      <c r="DX27" s="695"/>
      <c r="DY27" s="695"/>
      <c r="DZ27" s="695"/>
      <c r="EA27" s="695"/>
      <c r="EB27" s="695"/>
      <c r="EC27" s="697"/>
    </row>
    <row r="28" spans="2:133" ht="11.25" customHeight="1" x14ac:dyDescent="0.15">
      <c r="B28" s="766" t="s">
        <v>305</v>
      </c>
      <c r="C28" s="767"/>
      <c r="D28" s="767"/>
      <c r="E28" s="767"/>
      <c r="F28" s="767"/>
      <c r="G28" s="767"/>
      <c r="H28" s="767"/>
      <c r="I28" s="767"/>
      <c r="J28" s="767"/>
      <c r="K28" s="767"/>
      <c r="L28" s="767"/>
      <c r="M28" s="767"/>
      <c r="N28" s="767"/>
      <c r="O28" s="767"/>
      <c r="P28" s="767"/>
      <c r="Q28" s="768"/>
      <c r="R28" s="661" t="s">
        <v>229</v>
      </c>
      <c r="S28" s="664"/>
      <c r="T28" s="664"/>
      <c r="U28" s="664"/>
      <c r="V28" s="664"/>
      <c r="W28" s="664"/>
      <c r="X28" s="664"/>
      <c r="Y28" s="665"/>
      <c r="Z28" s="723" t="s">
        <v>229</v>
      </c>
      <c r="AA28" s="723"/>
      <c r="AB28" s="723"/>
      <c r="AC28" s="723"/>
      <c r="AD28" s="724" t="s">
        <v>229</v>
      </c>
      <c r="AE28" s="724"/>
      <c r="AF28" s="724"/>
      <c r="AG28" s="724"/>
      <c r="AH28" s="724"/>
      <c r="AI28" s="724"/>
      <c r="AJ28" s="724"/>
      <c r="AK28" s="724"/>
      <c r="AL28" s="666" t="s">
        <v>177</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306</v>
      </c>
      <c r="CE28" s="702"/>
      <c r="CF28" s="702"/>
      <c r="CG28" s="702"/>
      <c r="CH28" s="702"/>
      <c r="CI28" s="702"/>
      <c r="CJ28" s="702"/>
      <c r="CK28" s="702"/>
      <c r="CL28" s="702"/>
      <c r="CM28" s="702"/>
      <c r="CN28" s="702"/>
      <c r="CO28" s="702"/>
      <c r="CP28" s="702"/>
      <c r="CQ28" s="703"/>
      <c r="CR28" s="661">
        <v>1688922</v>
      </c>
      <c r="CS28" s="664"/>
      <c r="CT28" s="664"/>
      <c r="CU28" s="664"/>
      <c r="CV28" s="664"/>
      <c r="CW28" s="664"/>
      <c r="CX28" s="664"/>
      <c r="CY28" s="665"/>
      <c r="CZ28" s="666">
        <v>12.8</v>
      </c>
      <c r="DA28" s="695"/>
      <c r="DB28" s="695"/>
      <c r="DC28" s="696"/>
      <c r="DD28" s="669">
        <v>1632975</v>
      </c>
      <c r="DE28" s="664"/>
      <c r="DF28" s="664"/>
      <c r="DG28" s="664"/>
      <c r="DH28" s="664"/>
      <c r="DI28" s="664"/>
      <c r="DJ28" s="664"/>
      <c r="DK28" s="665"/>
      <c r="DL28" s="669">
        <v>1632975</v>
      </c>
      <c r="DM28" s="664"/>
      <c r="DN28" s="664"/>
      <c r="DO28" s="664"/>
      <c r="DP28" s="664"/>
      <c r="DQ28" s="664"/>
      <c r="DR28" s="664"/>
      <c r="DS28" s="664"/>
      <c r="DT28" s="664"/>
      <c r="DU28" s="664"/>
      <c r="DV28" s="665"/>
      <c r="DW28" s="666">
        <v>18.399999999999999</v>
      </c>
      <c r="DX28" s="695"/>
      <c r="DY28" s="695"/>
      <c r="DZ28" s="695"/>
      <c r="EA28" s="695"/>
      <c r="EB28" s="695"/>
      <c r="EC28" s="697"/>
    </row>
    <row r="29" spans="2:133" ht="11.25" customHeight="1" x14ac:dyDescent="0.15">
      <c r="B29" s="658" t="s">
        <v>307</v>
      </c>
      <c r="C29" s="659"/>
      <c r="D29" s="659"/>
      <c r="E29" s="659"/>
      <c r="F29" s="659"/>
      <c r="G29" s="659"/>
      <c r="H29" s="659"/>
      <c r="I29" s="659"/>
      <c r="J29" s="659"/>
      <c r="K29" s="659"/>
      <c r="L29" s="659"/>
      <c r="M29" s="659"/>
      <c r="N29" s="659"/>
      <c r="O29" s="659"/>
      <c r="P29" s="659"/>
      <c r="Q29" s="660"/>
      <c r="R29" s="661">
        <v>755359</v>
      </c>
      <c r="S29" s="664"/>
      <c r="T29" s="664"/>
      <c r="U29" s="664"/>
      <c r="V29" s="664"/>
      <c r="W29" s="664"/>
      <c r="X29" s="664"/>
      <c r="Y29" s="665"/>
      <c r="Z29" s="723">
        <v>5.5</v>
      </c>
      <c r="AA29" s="723"/>
      <c r="AB29" s="723"/>
      <c r="AC29" s="723"/>
      <c r="AD29" s="724" t="s">
        <v>177</v>
      </c>
      <c r="AE29" s="724"/>
      <c r="AF29" s="724"/>
      <c r="AG29" s="724"/>
      <c r="AH29" s="724"/>
      <c r="AI29" s="724"/>
      <c r="AJ29" s="724"/>
      <c r="AK29" s="724"/>
      <c r="AL29" s="666" t="s">
        <v>260</v>
      </c>
      <c r="AM29" s="667"/>
      <c r="AN29" s="667"/>
      <c r="AO29" s="725"/>
      <c r="AP29" s="735" t="s">
        <v>223</v>
      </c>
      <c r="AQ29" s="736"/>
      <c r="AR29" s="736"/>
      <c r="AS29" s="736"/>
      <c r="AT29" s="736"/>
      <c r="AU29" s="736"/>
      <c r="AV29" s="736"/>
      <c r="AW29" s="736"/>
      <c r="AX29" s="736"/>
      <c r="AY29" s="736"/>
      <c r="AZ29" s="736"/>
      <c r="BA29" s="736"/>
      <c r="BB29" s="736"/>
      <c r="BC29" s="736"/>
      <c r="BD29" s="736"/>
      <c r="BE29" s="736"/>
      <c r="BF29" s="737"/>
      <c r="BG29" s="735" t="s">
        <v>308</v>
      </c>
      <c r="BH29" s="763"/>
      <c r="BI29" s="763"/>
      <c r="BJ29" s="763"/>
      <c r="BK29" s="763"/>
      <c r="BL29" s="763"/>
      <c r="BM29" s="763"/>
      <c r="BN29" s="763"/>
      <c r="BO29" s="763"/>
      <c r="BP29" s="763"/>
      <c r="BQ29" s="764"/>
      <c r="BR29" s="735" t="s">
        <v>309</v>
      </c>
      <c r="BS29" s="763"/>
      <c r="BT29" s="763"/>
      <c r="BU29" s="763"/>
      <c r="BV29" s="763"/>
      <c r="BW29" s="763"/>
      <c r="BX29" s="763"/>
      <c r="BY29" s="763"/>
      <c r="BZ29" s="763"/>
      <c r="CA29" s="763"/>
      <c r="CB29" s="764"/>
      <c r="CD29" s="745" t="s">
        <v>310</v>
      </c>
      <c r="CE29" s="746"/>
      <c r="CF29" s="705" t="s">
        <v>311</v>
      </c>
      <c r="CG29" s="702"/>
      <c r="CH29" s="702"/>
      <c r="CI29" s="702"/>
      <c r="CJ29" s="702"/>
      <c r="CK29" s="702"/>
      <c r="CL29" s="702"/>
      <c r="CM29" s="702"/>
      <c r="CN29" s="702"/>
      <c r="CO29" s="702"/>
      <c r="CP29" s="702"/>
      <c r="CQ29" s="703"/>
      <c r="CR29" s="661">
        <v>1688922</v>
      </c>
      <c r="CS29" s="662"/>
      <c r="CT29" s="662"/>
      <c r="CU29" s="662"/>
      <c r="CV29" s="662"/>
      <c r="CW29" s="662"/>
      <c r="CX29" s="662"/>
      <c r="CY29" s="663"/>
      <c r="CZ29" s="666">
        <v>12.8</v>
      </c>
      <c r="DA29" s="695"/>
      <c r="DB29" s="695"/>
      <c r="DC29" s="696"/>
      <c r="DD29" s="669">
        <v>1632975</v>
      </c>
      <c r="DE29" s="662"/>
      <c r="DF29" s="662"/>
      <c r="DG29" s="662"/>
      <c r="DH29" s="662"/>
      <c r="DI29" s="662"/>
      <c r="DJ29" s="662"/>
      <c r="DK29" s="663"/>
      <c r="DL29" s="669">
        <v>1632975</v>
      </c>
      <c r="DM29" s="662"/>
      <c r="DN29" s="662"/>
      <c r="DO29" s="662"/>
      <c r="DP29" s="662"/>
      <c r="DQ29" s="662"/>
      <c r="DR29" s="662"/>
      <c r="DS29" s="662"/>
      <c r="DT29" s="662"/>
      <c r="DU29" s="662"/>
      <c r="DV29" s="663"/>
      <c r="DW29" s="666">
        <v>18.399999999999999</v>
      </c>
      <c r="DX29" s="695"/>
      <c r="DY29" s="695"/>
      <c r="DZ29" s="695"/>
      <c r="EA29" s="695"/>
      <c r="EB29" s="695"/>
      <c r="EC29" s="697"/>
    </row>
    <row r="30" spans="2:133" ht="11.25" customHeight="1" x14ac:dyDescent="0.15">
      <c r="B30" s="658" t="s">
        <v>312</v>
      </c>
      <c r="C30" s="659"/>
      <c r="D30" s="659"/>
      <c r="E30" s="659"/>
      <c r="F30" s="659"/>
      <c r="G30" s="659"/>
      <c r="H30" s="659"/>
      <c r="I30" s="659"/>
      <c r="J30" s="659"/>
      <c r="K30" s="659"/>
      <c r="L30" s="659"/>
      <c r="M30" s="659"/>
      <c r="N30" s="659"/>
      <c r="O30" s="659"/>
      <c r="P30" s="659"/>
      <c r="Q30" s="660"/>
      <c r="R30" s="661">
        <v>84866</v>
      </c>
      <c r="S30" s="664"/>
      <c r="T30" s="664"/>
      <c r="U30" s="664"/>
      <c r="V30" s="664"/>
      <c r="W30" s="664"/>
      <c r="X30" s="664"/>
      <c r="Y30" s="665"/>
      <c r="Z30" s="723">
        <v>0.6</v>
      </c>
      <c r="AA30" s="723"/>
      <c r="AB30" s="723"/>
      <c r="AC30" s="723"/>
      <c r="AD30" s="724">
        <v>16616</v>
      </c>
      <c r="AE30" s="724"/>
      <c r="AF30" s="724"/>
      <c r="AG30" s="724"/>
      <c r="AH30" s="724"/>
      <c r="AI30" s="724"/>
      <c r="AJ30" s="724"/>
      <c r="AK30" s="724"/>
      <c r="AL30" s="666">
        <v>0.2</v>
      </c>
      <c r="AM30" s="667"/>
      <c r="AN30" s="667"/>
      <c r="AO30" s="725"/>
      <c r="AP30" s="751" t="s">
        <v>313</v>
      </c>
      <c r="AQ30" s="752"/>
      <c r="AR30" s="752"/>
      <c r="AS30" s="752"/>
      <c r="AT30" s="757" t="s">
        <v>314</v>
      </c>
      <c r="AU30" s="230"/>
      <c r="AV30" s="230"/>
      <c r="AW30" s="230"/>
      <c r="AX30" s="760" t="s">
        <v>189</v>
      </c>
      <c r="AY30" s="761"/>
      <c r="AZ30" s="761"/>
      <c r="BA30" s="761"/>
      <c r="BB30" s="761"/>
      <c r="BC30" s="761"/>
      <c r="BD30" s="761"/>
      <c r="BE30" s="761"/>
      <c r="BF30" s="762"/>
      <c r="BG30" s="741">
        <v>99.4</v>
      </c>
      <c r="BH30" s="742"/>
      <c r="BI30" s="742"/>
      <c r="BJ30" s="742"/>
      <c r="BK30" s="742"/>
      <c r="BL30" s="742"/>
      <c r="BM30" s="743">
        <v>98.8</v>
      </c>
      <c r="BN30" s="742"/>
      <c r="BO30" s="742"/>
      <c r="BP30" s="742"/>
      <c r="BQ30" s="744"/>
      <c r="BR30" s="741">
        <v>99.4</v>
      </c>
      <c r="BS30" s="742"/>
      <c r="BT30" s="742"/>
      <c r="BU30" s="742"/>
      <c r="BV30" s="742"/>
      <c r="BW30" s="742"/>
      <c r="BX30" s="743">
        <v>98.6</v>
      </c>
      <c r="BY30" s="742"/>
      <c r="BZ30" s="742"/>
      <c r="CA30" s="742"/>
      <c r="CB30" s="744"/>
      <c r="CD30" s="747"/>
      <c r="CE30" s="748"/>
      <c r="CF30" s="705" t="s">
        <v>315</v>
      </c>
      <c r="CG30" s="702"/>
      <c r="CH30" s="702"/>
      <c r="CI30" s="702"/>
      <c r="CJ30" s="702"/>
      <c r="CK30" s="702"/>
      <c r="CL30" s="702"/>
      <c r="CM30" s="702"/>
      <c r="CN30" s="702"/>
      <c r="CO30" s="702"/>
      <c r="CP30" s="702"/>
      <c r="CQ30" s="703"/>
      <c r="CR30" s="661">
        <v>1641726</v>
      </c>
      <c r="CS30" s="664"/>
      <c r="CT30" s="664"/>
      <c r="CU30" s="664"/>
      <c r="CV30" s="664"/>
      <c r="CW30" s="664"/>
      <c r="CX30" s="664"/>
      <c r="CY30" s="665"/>
      <c r="CZ30" s="666">
        <v>12.5</v>
      </c>
      <c r="DA30" s="695"/>
      <c r="DB30" s="695"/>
      <c r="DC30" s="696"/>
      <c r="DD30" s="669">
        <v>1592853</v>
      </c>
      <c r="DE30" s="664"/>
      <c r="DF30" s="664"/>
      <c r="DG30" s="664"/>
      <c r="DH30" s="664"/>
      <c r="DI30" s="664"/>
      <c r="DJ30" s="664"/>
      <c r="DK30" s="665"/>
      <c r="DL30" s="669">
        <v>1592853</v>
      </c>
      <c r="DM30" s="664"/>
      <c r="DN30" s="664"/>
      <c r="DO30" s="664"/>
      <c r="DP30" s="664"/>
      <c r="DQ30" s="664"/>
      <c r="DR30" s="664"/>
      <c r="DS30" s="664"/>
      <c r="DT30" s="664"/>
      <c r="DU30" s="664"/>
      <c r="DV30" s="665"/>
      <c r="DW30" s="666">
        <v>17.899999999999999</v>
      </c>
      <c r="DX30" s="695"/>
      <c r="DY30" s="695"/>
      <c r="DZ30" s="695"/>
      <c r="EA30" s="695"/>
      <c r="EB30" s="695"/>
      <c r="EC30" s="697"/>
    </row>
    <row r="31" spans="2:133" ht="11.25" customHeight="1" x14ac:dyDescent="0.15">
      <c r="B31" s="658" t="s">
        <v>316</v>
      </c>
      <c r="C31" s="659"/>
      <c r="D31" s="659"/>
      <c r="E31" s="659"/>
      <c r="F31" s="659"/>
      <c r="G31" s="659"/>
      <c r="H31" s="659"/>
      <c r="I31" s="659"/>
      <c r="J31" s="659"/>
      <c r="K31" s="659"/>
      <c r="L31" s="659"/>
      <c r="M31" s="659"/>
      <c r="N31" s="659"/>
      <c r="O31" s="659"/>
      <c r="P31" s="659"/>
      <c r="Q31" s="660"/>
      <c r="R31" s="661">
        <v>17768</v>
      </c>
      <c r="S31" s="664"/>
      <c r="T31" s="664"/>
      <c r="U31" s="664"/>
      <c r="V31" s="664"/>
      <c r="W31" s="664"/>
      <c r="X31" s="664"/>
      <c r="Y31" s="665"/>
      <c r="Z31" s="723">
        <v>0.1</v>
      </c>
      <c r="AA31" s="723"/>
      <c r="AB31" s="723"/>
      <c r="AC31" s="723"/>
      <c r="AD31" s="724" t="s">
        <v>239</v>
      </c>
      <c r="AE31" s="724"/>
      <c r="AF31" s="724"/>
      <c r="AG31" s="724"/>
      <c r="AH31" s="724"/>
      <c r="AI31" s="724"/>
      <c r="AJ31" s="724"/>
      <c r="AK31" s="724"/>
      <c r="AL31" s="666" t="s">
        <v>260</v>
      </c>
      <c r="AM31" s="667"/>
      <c r="AN31" s="667"/>
      <c r="AO31" s="725"/>
      <c r="AP31" s="753"/>
      <c r="AQ31" s="754"/>
      <c r="AR31" s="754"/>
      <c r="AS31" s="754"/>
      <c r="AT31" s="758"/>
      <c r="AU31" s="229" t="s">
        <v>317</v>
      </c>
      <c r="AV31" s="229"/>
      <c r="AW31" s="229"/>
      <c r="AX31" s="658" t="s">
        <v>318</v>
      </c>
      <c r="AY31" s="659"/>
      <c r="AZ31" s="659"/>
      <c r="BA31" s="659"/>
      <c r="BB31" s="659"/>
      <c r="BC31" s="659"/>
      <c r="BD31" s="659"/>
      <c r="BE31" s="659"/>
      <c r="BF31" s="660"/>
      <c r="BG31" s="739">
        <v>99.3</v>
      </c>
      <c r="BH31" s="662"/>
      <c r="BI31" s="662"/>
      <c r="BJ31" s="662"/>
      <c r="BK31" s="662"/>
      <c r="BL31" s="662"/>
      <c r="BM31" s="667">
        <v>98.8</v>
      </c>
      <c r="BN31" s="740"/>
      <c r="BO31" s="740"/>
      <c r="BP31" s="740"/>
      <c r="BQ31" s="701"/>
      <c r="BR31" s="739">
        <v>99.4</v>
      </c>
      <c r="BS31" s="662"/>
      <c r="BT31" s="662"/>
      <c r="BU31" s="662"/>
      <c r="BV31" s="662"/>
      <c r="BW31" s="662"/>
      <c r="BX31" s="667">
        <v>98.9</v>
      </c>
      <c r="BY31" s="740"/>
      <c r="BZ31" s="740"/>
      <c r="CA31" s="740"/>
      <c r="CB31" s="701"/>
      <c r="CD31" s="747"/>
      <c r="CE31" s="748"/>
      <c r="CF31" s="705" t="s">
        <v>319</v>
      </c>
      <c r="CG31" s="702"/>
      <c r="CH31" s="702"/>
      <c r="CI31" s="702"/>
      <c r="CJ31" s="702"/>
      <c r="CK31" s="702"/>
      <c r="CL31" s="702"/>
      <c r="CM31" s="702"/>
      <c r="CN31" s="702"/>
      <c r="CO31" s="702"/>
      <c r="CP31" s="702"/>
      <c r="CQ31" s="703"/>
      <c r="CR31" s="661">
        <v>47196</v>
      </c>
      <c r="CS31" s="662"/>
      <c r="CT31" s="662"/>
      <c r="CU31" s="662"/>
      <c r="CV31" s="662"/>
      <c r="CW31" s="662"/>
      <c r="CX31" s="662"/>
      <c r="CY31" s="663"/>
      <c r="CZ31" s="666">
        <v>0.4</v>
      </c>
      <c r="DA31" s="695"/>
      <c r="DB31" s="695"/>
      <c r="DC31" s="696"/>
      <c r="DD31" s="669">
        <v>40122</v>
      </c>
      <c r="DE31" s="662"/>
      <c r="DF31" s="662"/>
      <c r="DG31" s="662"/>
      <c r="DH31" s="662"/>
      <c r="DI31" s="662"/>
      <c r="DJ31" s="662"/>
      <c r="DK31" s="663"/>
      <c r="DL31" s="669">
        <v>40122</v>
      </c>
      <c r="DM31" s="662"/>
      <c r="DN31" s="662"/>
      <c r="DO31" s="662"/>
      <c r="DP31" s="662"/>
      <c r="DQ31" s="662"/>
      <c r="DR31" s="662"/>
      <c r="DS31" s="662"/>
      <c r="DT31" s="662"/>
      <c r="DU31" s="662"/>
      <c r="DV31" s="663"/>
      <c r="DW31" s="666">
        <v>0.5</v>
      </c>
      <c r="DX31" s="695"/>
      <c r="DY31" s="695"/>
      <c r="DZ31" s="695"/>
      <c r="EA31" s="695"/>
      <c r="EB31" s="695"/>
      <c r="EC31" s="697"/>
    </row>
    <row r="32" spans="2:133" ht="11.25" customHeight="1" x14ac:dyDescent="0.15">
      <c r="B32" s="658" t="s">
        <v>320</v>
      </c>
      <c r="C32" s="659"/>
      <c r="D32" s="659"/>
      <c r="E32" s="659"/>
      <c r="F32" s="659"/>
      <c r="G32" s="659"/>
      <c r="H32" s="659"/>
      <c r="I32" s="659"/>
      <c r="J32" s="659"/>
      <c r="K32" s="659"/>
      <c r="L32" s="659"/>
      <c r="M32" s="659"/>
      <c r="N32" s="659"/>
      <c r="O32" s="659"/>
      <c r="P32" s="659"/>
      <c r="Q32" s="660"/>
      <c r="R32" s="661">
        <v>909449</v>
      </c>
      <c r="S32" s="664"/>
      <c r="T32" s="664"/>
      <c r="U32" s="664"/>
      <c r="V32" s="664"/>
      <c r="W32" s="664"/>
      <c r="X32" s="664"/>
      <c r="Y32" s="665"/>
      <c r="Z32" s="723">
        <v>6.6</v>
      </c>
      <c r="AA32" s="723"/>
      <c r="AB32" s="723"/>
      <c r="AC32" s="723"/>
      <c r="AD32" s="724" t="s">
        <v>229</v>
      </c>
      <c r="AE32" s="724"/>
      <c r="AF32" s="724"/>
      <c r="AG32" s="724"/>
      <c r="AH32" s="724"/>
      <c r="AI32" s="724"/>
      <c r="AJ32" s="724"/>
      <c r="AK32" s="724"/>
      <c r="AL32" s="666" t="s">
        <v>177</v>
      </c>
      <c r="AM32" s="667"/>
      <c r="AN32" s="667"/>
      <c r="AO32" s="725"/>
      <c r="AP32" s="755"/>
      <c r="AQ32" s="756"/>
      <c r="AR32" s="756"/>
      <c r="AS32" s="756"/>
      <c r="AT32" s="759"/>
      <c r="AU32" s="231"/>
      <c r="AV32" s="231"/>
      <c r="AW32" s="231"/>
      <c r="AX32" s="673" t="s">
        <v>321</v>
      </c>
      <c r="AY32" s="674"/>
      <c r="AZ32" s="674"/>
      <c r="BA32" s="674"/>
      <c r="BB32" s="674"/>
      <c r="BC32" s="674"/>
      <c r="BD32" s="674"/>
      <c r="BE32" s="674"/>
      <c r="BF32" s="675"/>
      <c r="BG32" s="738">
        <v>99.3</v>
      </c>
      <c r="BH32" s="677"/>
      <c r="BI32" s="677"/>
      <c r="BJ32" s="677"/>
      <c r="BK32" s="677"/>
      <c r="BL32" s="677"/>
      <c r="BM32" s="721">
        <v>98.6</v>
      </c>
      <c r="BN32" s="677"/>
      <c r="BO32" s="677"/>
      <c r="BP32" s="677"/>
      <c r="BQ32" s="714"/>
      <c r="BR32" s="738">
        <v>99.4</v>
      </c>
      <c r="BS32" s="677"/>
      <c r="BT32" s="677"/>
      <c r="BU32" s="677"/>
      <c r="BV32" s="677"/>
      <c r="BW32" s="677"/>
      <c r="BX32" s="721">
        <v>98.2</v>
      </c>
      <c r="BY32" s="677"/>
      <c r="BZ32" s="677"/>
      <c r="CA32" s="677"/>
      <c r="CB32" s="714"/>
      <c r="CD32" s="749"/>
      <c r="CE32" s="750"/>
      <c r="CF32" s="705" t="s">
        <v>322</v>
      </c>
      <c r="CG32" s="702"/>
      <c r="CH32" s="702"/>
      <c r="CI32" s="702"/>
      <c r="CJ32" s="702"/>
      <c r="CK32" s="702"/>
      <c r="CL32" s="702"/>
      <c r="CM32" s="702"/>
      <c r="CN32" s="702"/>
      <c r="CO32" s="702"/>
      <c r="CP32" s="702"/>
      <c r="CQ32" s="703"/>
      <c r="CR32" s="661" t="s">
        <v>229</v>
      </c>
      <c r="CS32" s="664"/>
      <c r="CT32" s="664"/>
      <c r="CU32" s="664"/>
      <c r="CV32" s="664"/>
      <c r="CW32" s="664"/>
      <c r="CX32" s="664"/>
      <c r="CY32" s="665"/>
      <c r="CZ32" s="666" t="s">
        <v>235</v>
      </c>
      <c r="DA32" s="695"/>
      <c r="DB32" s="695"/>
      <c r="DC32" s="696"/>
      <c r="DD32" s="669" t="s">
        <v>229</v>
      </c>
      <c r="DE32" s="664"/>
      <c r="DF32" s="664"/>
      <c r="DG32" s="664"/>
      <c r="DH32" s="664"/>
      <c r="DI32" s="664"/>
      <c r="DJ32" s="664"/>
      <c r="DK32" s="665"/>
      <c r="DL32" s="669" t="s">
        <v>239</v>
      </c>
      <c r="DM32" s="664"/>
      <c r="DN32" s="664"/>
      <c r="DO32" s="664"/>
      <c r="DP32" s="664"/>
      <c r="DQ32" s="664"/>
      <c r="DR32" s="664"/>
      <c r="DS32" s="664"/>
      <c r="DT32" s="664"/>
      <c r="DU32" s="664"/>
      <c r="DV32" s="665"/>
      <c r="DW32" s="666" t="s">
        <v>177</v>
      </c>
      <c r="DX32" s="695"/>
      <c r="DY32" s="695"/>
      <c r="DZ32" s="695"/>
      <c r="EA32" s="695"/>
      <c r="EB32" s="695"/>
      <c r="EC32" s="697"/>
    </row>
    <row r="33" spans="2:133" ht="11.25" customHeight="1" x14ac:dyDescent="0.15">
      <c r="B33" s="658" t="s">
        <v>323</v>
      </c>
      <c r="C33" s="659"/>
      <c r="D33" s="659"/>
      <c r="E33" s="659"/>
      <c r="F33" s="659"/>
      <c r="G33" s="659"/>
      <c r="H33" s="659"/>
      <c r="I33" s="659"/>
      <c r="J33" s="659"/>
      <c r="K33" s="659"/>
      <c r="L33" s="659"/>
      <c r="M33" s="659"/>
      <c r="N33" s="659"/>
      <c r="O33" s="659"/>
      <c r="P33" s="659"/>
      <c r="Q33" s="660"/>
      <c r="R33" s="661">
        <v>355552</v>
      </c>
      <c r="S33" s="664"/>
      <c r="T33" s="664"/>
      <c r="U33" s="664"/>
      <c r="V33" s="664"/>
      <c r="W33" s="664"/>
      <c r="X33" s="664"/>
      <c r="Y33" s="665"/>
      <c r="Z33" s="723">
        <v>2.6</v>
      </c>
      <c r="AA33" s="723"/>
      <c r="AB33" s="723"/>
      <c r="AC33" s="723"/>
      <c r="AD33" s="724" t="s">
        <v>229</v>
      </c>
      <c r="AE33" s="724"/>
      <c r="AF33" s="724"/>
      <c r="AG33" s="724"/>
      <c r="AH33" s="724"/>
      <c r="AI33" s="724"/>
      <c r="AJ33" s="724"/>
      <c r="AK33" s="724"/>
      <c r="AL33" s="666" t="s">
        <v>229</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324</v>
      </c>
      <c r="CE33" s="702"/>
      <c r="CF33" s="702"/>
      <c r="CG33" s="702"/>
      <c r="CH33" s="702"/>
      <c r="CI33" s="702"/>
      <c r="CJ33" s="702"/>
      <c r="CK33" s="702"/>
      <c r="CL33" s="702"/>
      <c r="CM33" s="702"/>
      <c r="CN33" s="702"/>
      <c r="CO33" s="702"/>
      <c r="CP33" s="702"/>
      <c r="CQ33" s="703"/>
      <c r="CR33" s="661">
        <v>6652492</v>
      </c>
      <c r="CS33" s="662"/>
      <c r="CT33" s="662"/>
      <c r="CU33" s="662"/>
      <c r="CV33" s="662"/>
      <c r="CW33" s="662"/>
      <c r="CX33" s="662"/>
      <c r="CY33" s="663"/>
      <c r="CZ33" s="666">
        <v>50.6</v>
      </c>
      <c r="DA33" s="695"/>
      <c r="DB33" s="695"/>
      <c r="DC33" s="696"/>
      <c r="DD33" s="669">
        <v>5570527</v>
      </c>
      <c r="DE33" s="662"/>
      <c r="DF33" s="662"/>
      <c r="DG33" s="662"/>
      <c r="DH33" s="662"/>
      <c r="DI33" s="662"/>
      <c r="DJ33" s="662"/>
      <c r="DK33" s="663"/>
      <c r="DL33" s="669">
        <v>4099136</v>
      </c>
      <c r="DM33" s="662"/>
      <c r="DN33" s="662"/>
      <c r="DO33" s="662"/>
      <c r="DP33" s="662"/>
      <c r="DQ33" s="662"/>
      <c r="DR33" s="662"/>
      <c r="DS33" s="662"/>
      <c r="DT33" s="662"/>
      <c r="DU33" s="662"/>
      <c r="DV33" s="663"/>
      <c r="DW33" s="666">
        <v>46.1</v>
      </c>
      <c r="DX33" s="695"/>
      <c r="DY33" s="695"/>
      <c r="DZ33" s="695"/>
      <c r="EA33" s="695"/>
      <c r="EB33" s="695"/>
      <c r="EC33" s="697"/>
    </row>
    <row r="34" spans="2:133" ht="11.25" customHeight="1" x14ac:dyDescent="0.15">
      <c r="B34" s="658" t="s">
        <v>325</v>
      </c>
      <c r="C34" s="659"/>
      <c r="D34" s="659"/>
      <c r="E34" s="659"/>
      <c r="F34" s="659"/>
      <c r="G34" s="659"/>
      <c r="H34" s="659"/>
      <c r="I34" s="659"/>
      <c r="J34" s="659"/>
      <c r="K34" s="659"/>
      <c r="L34" s="659"/>
      <c r="M34" s="659"/>
      <c r="N34" s="659"/>
      <c r="O34" s="659"/>
      <c r="P34" s="659"/>
      <c r="Q34" s="660"/>
      <c r="R34" s="661">
        <v>166272</v>
      </c>
      <c r="S34" s="664"/>
      <c r="T34" s="664"/>
      <c r="U34" s="664"/>
      <c r="V34" s="664"/>
      <c r="W34" s="664"/>
      <c r="X34" s="664"/>
      <c r="Y34" s="665"/>
      <c r="Z34" s="723">
        <v>1.2</v>
      </c>
      <c r="AA34" s="723"/>
      <c r="AB34" s="723"/>
      <c r="AC34" s="723"/>
      <c r="AD34" s="724">
        <v>4977</v>
      </c>
      <c r="AE34" s="724"/>
      <c r="AF34" s="724"/>
      <c r="AG34" s="724"/>
      <c r="AH34" s="724"/>
      <c r="AI34" s="724"/>
      <c r="AJ34" s="724"/>
      <c r="AK34" s="724"/>
      <c r="AL34" s="666">
        <v>0.1</v>
      </c>
      <c r="AM34" s="667"/>
      <c r="AN34" s="667"/>
      <c r="AO34" s="725"/>
      <c r="AP34" s="234"/>
      <c r="AQ34" s="735" t="s">
        <v>326</v>
      </c>
      <c r="AR34" s="736"/>
      <c r="AS34" s="736"/>
      <c r="AT34" s="736"/>
      <c r="AU34" s="736"/>
      <c r="AV34" s="736"/>
      <c r="AW34" s="736"/>
      <c r="AX34" s="736"/>
      <c r="AY34" s="736"/>
      <c r="AZ34" s="736"/>
      <c r="BA34" s="736"/>
      <c r="BB34" s="736"/>
      <c r="BC34" s="736"/>
      <c r="BD34" s="736"/>
      <c r="BE34" s="736"/>
      <c r="BF34" s="737"/>
      <c r="BG34" s="735" t="s">
        <v>327</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328</v>
      </c>
      <c r="CE34" s="702"/>
      <c r="CF34" s="702"/>
      <c r="CG34" s="702"/>
      <c r="CH34" s="702"/>
      <c r="CI34" s="702"/>
      <c r="CJ34" s="702"/>
      <c r="CK34" s="702"/>
      <c r="CL34" s="702"/>
      <c r="CM34" s="702"/>
      <c r="CN34" s="702"/>
      <c r="CO34" s="702"/>
      <c r="CP34" s="702"/>
      <c r="CQ34" s="703"/>
      <c r="CR34" s="661">
        <v>2251769</v>
      </c>
      <c r="CS34" s="664"/>
      <c r="CT34" s="664"/>
      <c r="CU34" s="664"/>
      <c r="CV34" s="664"/>
      <c r="CW34" s="664"/>
      <c r="CX34" s="664"/>
      <c r="CY34" s="665"/>
      <c r="CZ34" s="666">
        <v>17.100000000000001</v>
      </c>
      <c r="DA34" s="695"/>
      <c r="DB34" s="695"/>
      <c r="DC34" s="696"/>
      <c r="DD34" s="669">
        <v>2060253</v>
      </c>
      <c r="DE34" s="664"/>
      <c r="DF34" s="664"/>
      <c r="DG34" s="664"/>
      <c r="DH34" s="664"/>
      <c r="DI34" s="664"/>
      <c r="DJ34" s="664"/>
      <c r="DK34" s="665"/>
      <c r="DL34" s="669">
        <v>1782149</v>
      </c>
      <c r="DM34" s="664"/>
      <c r="DN34" s="664"/>
      <c r="DO34" s="664"/>
      <c r="DP34" s="664"/>
      <c r="DQ34" s="664"/>
      <c r="DR34" s="664"/>
      <c r="DS34" s="664"/>
      <c r="DT34" s="664"/>
      <c r="DU34" s="664"/>
      <c r="DV34" s="665"/>
      <c r="DW34" s="666">
        <v>20.100000000000001</v>
      </c>
      <c r="DX34" s="695"/>
      <c r="DY34" s="695"/>
      <c r="DZ34" s="695"/>
      <c r="EA34" s="695"/>
      <c r="EB34" s="695"/>
      <c r="EC34" s="697"/>
    </row>
    <row r="35" spans="2:133" ht="11.25" customHeight="1" x14ac:dyDescent="0.15">
      <c r="B35" s="658" t="s">
        <v>329</v>
      </c>
      <c r="C35" s="659"/>
      <c r="D35" s="659"/>
      <c r="E35" s="659"/>
      <c r="F35" s="659"/>
      <c r="G35" s="659"/>
      <c r="H35" s="659"/>
      <c r="I35" s="659"/>
      <c r="J35" s="659"/>
      <c r="K35" s="659"/>
      <c r="L35" s="659"/>
      <c r="M35" s="659"/>
      <c r="N35" s="659"/>
      <c r="O35" s="659"/>
      <c r="P35" s="659"/>
      <c r="Q35" s="660"/>
      <c r="R35" s="661">
        <v>1350300</v>
      </c>
      <c r="S35" s="664"/>
      <c r="T35" s="664"/>
      <c r="U35" s="664"/>
      <c r="V35" s="664"/>
      <c r="W35" s="664"/>
      <c r="X35" s="664"/>
      <c r="Y35" s="665"/>
      <c r="Z35" s="723">
        <v>9.9</v>
      </c>
      <c r="AA35" s="723"/>
      <c r="AB35" s="723"/>
      <c r="AC35" s="723"/>
      <c r="AD35" s="724" t="s">
        <v>229</v>
      </c>
      <c r="AE35" s="724"/>
      <c r="AF35" s="724"/>
      <c r="AG35" s="724"/>
      <c r="AH35" s="724"/>
      <c r="AI35" s="724"/>
      <c r="AJ35" s="724"/>
      <c r="AK35" s="724"/>
      <c r="AL35" s="666" t="s">
        <v>229</v>
      </c>
      <c r="AM35" s="667"/>
      <c r="AN35" s="667"/>
      <c r="AO35" s="725"/>
      <c r="AP35" s="234"/>
      <c r="AQ35" s="729" t="s">
        <v>330</v>
      </c>
      <c r="AR35" s="730"/>
      <c r="AS35" s="730"/>
      <c r="AT35" s="730"/>
      <c r="AU35" s="730"/>
      <c r="AV35" s="730"/>
      <c r="AW35" s="730"/>
      <c r="AX35" s="730"/>
      <c r="AY35" s="731"/>
      <c r="AZ35" s="726">
        <v>1549686</v>
      </c>
      <c r="BA35" s="727"/>
      <c r="BB35" s="727"/>
      <c r="BC35" s="727"/>
      <c r="BD35" s="727"/>
      <c r="BE35" s="727"/>
      <c r="BF35" s="728"/>
      <c r="BG35" s="732" t="s">
        <v>331</v>
      </c>
      <c r="BH35" s="733"/>
      <c r="BI35" s="733"/>
      <c r="BJ35" s="733"/>
      <c r="BK35" s="733"/>
      <c r="BL35" s="733"/>
      <c r="BM35" s="733"/>
      <c r="BN35" s="733"/>
      <c r="BO35" s="733"/>
      <c r="BP35" s="733"/>
      <c r="BQ35" s="733"/>
      <c r="BR35" s="733"/>
      <c r="BS35" s="733"/>
      <c r="BT35" s="733"/>
      <c r="BU35" s="734"/>
      <c r="BV35" s="726">
        <v>127819</v>
      </c>
      <c r="BW35" s="727"/>
      <c r="BX35" s="727"/>
      <c r="BY35" s="727"/>
      <c r="BZ35" s="727"/>
      <c r="CA35" s="727"/>
      <c r="CB35" s="728"/>
      <c r="CD35" s="705" t="s">
        <v>332</v>
      </c>
      <c r="CE35" s="702"/>
      <c r="CF35" s="702"/>
      <c r="CG35" s="702"/>
      <c r="CH35" s="702"/>
      <c r="CI35" s="702"/>
      <c r="CJ35" s="702"/>
      <c r="CK35" s="702"/>
      <c r="CL35" s="702"/>
      <c r="CM35" s="702"/>
      <c r="CN35" s="702"/>
      <c r="CO35" s="702"/>
      <c r="CP35" s="702"/>
      <c r="CQ35" s="703"/>
      <c r="CR35" s="661">
        <v>282694</v>
      </c>
      <c r="CS35" s="662"/>
      <c r="CT35" s="662"/>
      <c r="CU35" s="662"/>
      <c r="CV35" s="662"/>
      <c r="CW35" s="662"/>
      <c r="CX35" s="662"/>
      <c r="CY35" s="663"/>
      <c r="CZ35" s="666">
        <v>2.2000000000000002</v>
      </c>
      <c r="DA35" s="695"/>
      <c r="DB35" s="695"/>
      <c r="DC35" s="696"/>
      <c r="DD35" s="669">
        <v>248848</v>
      </c>
      <c r="DE35" s="662"/>
      <c r="DF35" s="662"/>
      <c r="DG35" s="662"/>
      <c r="DH35" s="662"/>
      <c r="DI35" s="662"/>
      <c r="DJ35" s="662"/>
      <c r="DK35" s="663"/>
      <c r="DL35" s="669">
        <v>248848</v>
      </c>
      <c r="DM35" s="662"/>
      <c r="DN35" s="662"/>
      <c r="DO35" s="662"/>
      <c r="DP35" s="662"/>
      <c r="DQ35" s="662"/>
      <c r="DR35" s="662"/>
      <c r="DS35" s="662"/>
      <c r="DT35" s="662"/>
      <c r="DU35" s="662"/>
      <c r="DV35" s="663"/>
      <c r="DW35" s="666">
        <v>2.8</v>
      </c>
      <c r="DX35" s="695"/>
      <c r="DY35" s="695"/>
      <c r="DZ35" s="695"/>
      <c r="EA35" s="695"/>
      <c r="EB35" s="695"/>
      <c r="EC35" s="697"/>
    </row>
    <row r="36" spans="2:133" ht="11.25" customHeight="1" x14ac:dyDescent="0.15">
      <c r="B36" s="658" t="s">
        <v>333</v>
      </c>
      <c r="C36" s="659"/>
      <c r="D36" s="659"/>
      <c r="E36" s="659"/>
      <c r="F36" s="659"/>
      <c r="G36" s="659"/>
      <c r="H36" s="659"/>
      <c r="I36" s="659"/>
      <c r="J36" s="659"/>
      <c r="K36" s="659"/>
      <c r="L36" s="659"/>
      <c r="M36" s="659"/>
      <c r="N36" s="659"/>
      <c r="O36" s="659"/>
      <c r="P36" s="659"/>
      <c r="Q36" s="660"/>
      <c r="R36" s="661" t="s">
        <v>235</v>
      </c>
      <c r="S36" s="664"/>
      <c r="T36" s="664"/>
      <c r="U36" s="664"/>
      <c r="V36" s="664"/>
      <c r="W36" s="664"/>
      <c r="X36" s="664"/>
      <c r="Y36" s="665"/>
      <c r="Z36" s="723" t="s">
        <v>235</v>
      </c>
      <c r="AA36" s="723"/>
      <c r="AB36" s="723"/>
      <c r="AC36" s="723"/>
      <c r="AD36" s="724" t="s">
        <v>229</v>
      </c>
      <c r="AE36" s="724"/>
      <c r="AF36" s="724"/>
      <c r="AG36" s="724"/>
      <c r="AH36" s="724"/>
      <c r="AI36" s="724"/>
      <c r="AJ36" s="724"/>
      <c r="AK36" s="724"/>
      <c r="AL36" s="666" t="s">
        <v>177</v>
      </c>
      <c r="AM36" s="667"/>
      <c r="AN36" s="667"/>
      <c r="AO36" s="725"/>
      <c r="AQ36" s="698" t="s">
        <v>334</v>
      </c>
      <c r="AR36" s="699"/>
      <c r="AS36" s="699"/>
      <c r="AT36" s="699"/>
      <c r="AU36" s="699"/>
      <c r="AV36" s="699"/>
      <c r="AW36" s="699"/>
      <c r="AX36" s="699"/>
      <c r="AY36" s="700"/>
      <c r="AZ36" s="661">
        <v>537687</v>
      </c>
      <c r="BA36" s="664"/>
      <c r="BB36" s="664"/>
      <c r="BC36" s="664"/>
      <c r="BD36" s="662"/>
      <c r="BE36" s="662"/>
      <c r="BF36" s="701"/>
      <c r="BG36" s="705" t="s">
        <v>335</v>
      </c>
      <c r="BH36" s="702"/>
      <c r="BI36" s="702"/>
      <c r="BJ36" s="702"/>
      <c r="BK36" s="702"/>
      <c r="BL36" s="702"/>
      <c r="BM36" s="702"/>
      <c r="BN36" s="702"/>
      <c r="BO36" s="702"/>
      <c r="BP36" s="702"/>
      <c r="BQ36" s="702"/>
      <c r="BR36" s="702"/>
      <c r="BS36" s="702"/>
      <c r="BT36" s="702"/>
      <c r="BU36" s="703"/>
      <c r="BV36" s="661">
        <v>117826</v>
      </c>
      <c r="BW36" s="664"/>
      <c r="BX36" s="664"/>
      <c r="BY36" s="664"/>
      <c r="BZ36" s="664"/>
      <c r="CA36" s="664"/>
      <c r="CB36" s="704"/>
      <c r="CD36" s="705" t="s">
        <v>336</v>
      </c>
      <c r="CE36" s="702"/>
      <c r="CF36" s="702"/>
      <c r="CG36" s="702"/>
      <c r="CH36" s="702"/>
      <c r="CI36" s="702"/>
      <c r="CJ36" s="702"/>
      <c r="CK36" s="702"/>
      <c r="CL36" s="702"/>
      <c r="CM36" s="702"/>
      <c r="CN36" s="702"/>
      <c r="CO36" s="702"/>
      <c r="CP36" s="702"/>
      <c r="CQ36" s="703"/>
      <c r="CR36" s="661">
        <v>2417368</v>
      </c>
      <c r="CS36" s="664"/>
      <c r="CT36" s="664"/>
      <c r="CU36" s="664"/>
      <c r="CV36" s="664"/>
      <c r="CW36" s="664"/>
      <c r="CX36" s="664"/>
      <c r="CY36" s="665"/>
      <c r="CZ36" s="666">
        <v>18.399999999999999</v>
      </c>
      <c r="DA36" s="695"/>
      <c r="DB36" s="695"/>
      <c r="DC36" s="696"/>
      <c r="DD36" s="669">
        <v>1874949</v>
      </c>
      <c r="DE36" s="664"/>
      <c r="DF36" s="664"/>
      <c r="DG36" s="664"/>
      <c r="DH36" s="664"/>
      <c r="DI36" s="664"/>
      <c r="DJ36" s="664"/>
      <c r="DK36" s="665"/>
      <c r="DL36" s="669">
        <v>799580</v>
      </c>
      <c r="DM36" s="664"/>
      <c r="DN36" s="664"/>
      <c r="DO36" s="664"/>
      <c r="DP36" s="664"/>
      <c r="DQ36" s="664"/>
      <c r="DR36" s="664"/>
      <c r="DS36" s="664"/>
      <c r="DT36" s="664"/>
      <c r="DU36" s="664"/>
      <c r="DV36" s="665"/>
      <c r="DW36" s="666">
        <v>9</v>
      </c>
      <c r="DX36" s="695"/>
      <c r="DY36" s="695"/>
      <c r="DZ36" s="695"/>
      <c r="EA36" s="695"/>
      <c r="EB36" s="695"/>
      <c r="EC36" s="697"/>
    </row>
    <row r="37" spans="2:133" ht="11.25" customHeight="1" x14ac:dyDescent="0.15">
      <c r="B37" s="658" t="s">
        <v>337</v>
      </c>
      <c r="C37" s="659"/>
      <c r="D37" s="659"/>
      <c r="E37" s="659"/>
      <c r="F37" s="659"/>
      <c r="G37" s="659"/>
      <c r="H37" s="659"/>
      <c r="I37" s="659"/>
      <c r="J37" s="659"/>
      <c r="K37" s="659"/>
      <c r="L37" s="659"/>
      <c r="M37" s="659"/>
      <c r="N37" s="659"/>
      <c r="O37" s="659"/>
      <c r="P37" s="659"/>
      <c r="Q37" s="660"/>
      <c r="R37" s="661">
        <v>370000</v>
      </c>
      <c r="S37" s="664"/>
      <c r="T37" s="664"/>
      <c r="U37" s="664"/>
      <c r="V37" s="664"/>
      <c r="W37" s="664"/>
      <c r="X37" s="664"/>
      <c r="Y37" s="665"/>
      <c r="Z37" s="723">
        <v>2.7</v>
      </c>
      <c r="AA37" s="723"/>
      <c r="AB37" s="723"/>
      <c r="AC37" s="723"/>
      <c r="AD37" s="724" t="s">
        <v>229</v>
      </c>
      <c r="AE37" s="724"/>
      <c r="AF37" s="724"/>
      <c r="AG37" s="724"/>
      <c r="AH37" s="724"/>
      <c r="AI37" s="724"/>
      <c r="AJ37" s="724"/>
      <c r="AK37" s="724"/>
      <c r="AL37" s="666" t="s">
        <v>239</v>
      </c>
      <c r="AM37" s="667"/>
      <c r="AN37" s="667"/>
      <c r="AO37" s="725"/>
      <c r="AQ37" s="698" t="s">
        <v>338</v>
      </c>
      <c r="AR37" s="699"/>
      <c r="AS37" s="699"/>
      <c r="AT37" s="699"/>
      <c r="AU37" s="699"/>
      <c r="AV37" s="699"/>
      <c r="AW37" s="699"/>
      <c r="AX37" s="699"/>
      <c r="AY37" s="700"/>
      <c r="AZ37" s="661">
        <v>3561</v>
      </c>
      <c r="BA37" s="664"/>
      <c r="BB37" s="664"/>
      <c r="BC37" s="664"/>
      <c r="BD37" s="662"/>
      <c r="BE37" s="662"/>
      <c r="BF37" s="701"/>
      <c r="BG37" s="705" t="s">
        <v>339</v>
      </c>
      <c r="BH37" s="702"/>
      <c r="BI37" s="702"/>
      <c r="BJ37" s="702"/>
      <c r="BK37" s="702"/>
      <c r="BL37" s="702"/>
      <c r="BM37" s="702"/>
      <c r="BN37" s="702"/>
      <c r="BO37" s="702"/>
      <c r="BP37" s="702"/>
      <c r="BQ37" s="702"/>
      <c r="BR37" s="702"/>
      <c r="BS37" s="702"/>
      <c r="BT37" s="702"/>
      <c r="BU37" s="703"/>
      <c r="BV37" s="661">
        <v>3301</v>
      </c>
      <c r="BW37" s="664"/>
      <c r="BX37" s="664"/>
      <c r="BY37" s="664"/>
      <c r="BZ37" s="664"/>
      <c r="CA37" s="664"/>
      <c r="CB37" s="704"/>
      <c r="CD37" s="705" t="s">
        <v>340</v>
      </c>
      <c r="CE37" s="702"/>
      <c r="CF37" s="702"/>
      <c r="CG37" s="702"/>
      <c r="CH37" s="702"/>
      <c r="CI37" s="702"/>
      <c r="CJ37" s="702"/>
      <c r="CK37" s="702"/>
      <c r="CL37" s="702"/>
      <c r="CM37" s="702"/>
      <c r="CN37" s="702"/>
      <c r="CO37" s="702"/>
      <c r="CP37" s="702"/>
      <c r="CQ37" s="703"/>
      <c r="CR37" s="661">
        <v>1645240</v>
      </c>
      <c r="CS37" s="662"/>
      <c r="CT37" s="662"/>
      <c r="CU37" s="662"/>
      <c r="CV37" s="662"/>
      <c r="CW37" s="662"/>
      <c r="CX37" s="662"/>
      <c r="CY37" s="663"/>
      <c r="CZ37" s="666">
        <v>12.5</v>
      </c>
      <c r="DA37" s="695"/>
      <c r="DB37" s="695"/>
      <c r="DC37" s="696"/>
      <c r="DD37" s="669">
        <v>1367440</v>
      </c>
      <c r="DE37" s="662"/>
      <c r="DF37" s="662"/>
      <c r="DG37" s="662"/>
      <c r="DH37" s="662"/>
      <c r="DI37" s="662"/>
      <c r="DJ37" s="662"/>
      <c r="DK37" s="663"/>
      <c r="DL37" s="669">
        <v>534299</v>
      </c>
      <c r="DM37" s="662"/>
      <c r="DN37" s="662"/>
      <c r="DO37" s="662"/>
      <c r="DP37" s="662"/>
      <c r="DQ37" s="662"/>
      <c r="DR37" s="662"/>
      <c r="DS37" s="662"/>
      <c r="DT37" s="662"/>
      <c r="DU37" s="662"/>
      <c r="DV37" s="663"/>
      <c r="DW37" s="666">
        <v>6</v>
      </c>
      <c r="DX37" s="695"/>
      <c r="DY37" s="695"/>
      <c r="DZ37" s="695"/>
      <c r="EA37" s="695"/>
      <c r="EB37" s="695"/>
      <c r="EC37" s="697"/>
    </row>
    <row r="38" spans="2:133" ht="11.25" customHeight="1" x14ac:dyDescent="0.15">
      <c r="B38" s="673" t="s">
        <v>341</v>
      </c>
      <c r="C38" s="674"/>
      <c r="D38" s="674"/>
      <c r="E38" s="674"/>
      <c r="F38" s="674"/>
      <c r="G38" s="674"/>
      <c r="H38" s="674"/>
      <c r="I38" s="674"/>
      <c r="J38" s="674"/>
      <c r="K38" s="674"/>
      <c r="L38" s="674"/>
      <c r="M38" s="674"/>
      <c r="N38" s="674"/>
      <c r="O38" s="674"/>
      <c r="P38" s="674"/>
      <c r="Q38" s="675"/>
      <c r="R38" s="676">
        <v>13697267</v>
      </c>
      <c r="S38" s="713"/>
      <c r="T38" s="713"/>
      <c r="U38" s="713"/>
      <c r="V38" s="713"/>
      <c r="W38" s="713"/>
      <c r="X38" s="713"/>
      <c r="Y38" s="718"/>
      <c r="Z38" s="719">
        <v>100</v>
      </c>
      <c r="AA38" s="719"/>
      <c r="AB38" s="719"/>
      <c r="AC38" s="719"/>
      <c r="AD38" s="720">
        <v>8512590</v>
      </c>
      <c r="AE38" s="720"/>
      <c r="AF38" s="720"/>
      <c r="AG38" s="720"/>
      <c r="AH38" s="720"/>
      <c r="AI38" s="720"/>
      <c r="AJ38" s="720"/>
      <c r="AK38" s="720"/>
      <c r="AL38" s="679">
        <v>100</v>
      </c>
      <c r="AM38" s="721"/>
      <c r="AN38" s="721"/>
      <c r="AO38" s="722"/>
      <c r="AQ38" s="698" t="s">
        <v>342</v>
      </c>
      <c r="AR38" s="699"/>
      <c r="AS38" s="699"/>
      <c r="AT38" s="699"/>
      <c r="AU38" s="699"/>
      <c r="AV38" s="699"/>
      <c r="AW38" s="699"/>
      <c r="AX38" s="699"/>
      <c r="AY38" s="700"/>
      <c r="AZ38" s="661" t="s">
        <v>239</v>
      </c>
      <c r="BA38" s="664"/>
      <c r="BB38" s="664"/>
      <c r="BC38" s="664"/>
      <c r="BD38" s="662"/>
      <c r="BE38" s="662"/>
      <c r="BF38" s="701"/>
      <c r="BG38" s="705" t="s">
        <v>343</v>
      </c>
      <c r="BH38" s="702"/>
      <c r="BI38" s="702"/>
      <c r="BJ38" s="702"/>
      <c r="BK38" s="702"/>
      <c r="BL38" s="702"/>
      <c r="BM38" s="702"/>
      <c r="BN38" s="702"/>
      <c r="BO38" s="702"/>
      <c r="BP38" s="702"/>
      <c r="BQ38" s="702"/>
      <c r="BR38" s="702"/>
      <c r="BS38" s="702"/>
      <c r="BT38" s="702"/>
      <c r="BU38" s="703"/>
      <c r="BV38" s="661">
        <v>5633</v>
      </c>
      <c r="BW38" s="664"/>
      <c r="BX38" s="664"/>
      <c r="BY38" s="664"/>
      <c r="BZ38" s="664"/>
      <c r="CA38" s="664"/>
      <c r="CB38" s="704"/>
      <c r="CD38" s="705" t="s">
        <v>344</v>
      </c>
      <c r="CE38" s="702"/>
      <c r="CF38" s="702"/>
      <c r="CG38" s="702"/>
      <c r="CH38" s="702"/>
      <c r="CI38" s="702"/>
      <c r="CJ38" s="702"/>
      <c r="CK38" s="702"/>
      <c r="CL38" s="702"/>
      <c r="CM38" s="702"/>
      <c r="CN38" s="702"/>
      <c r="CO38" s="702"/>
      <c r="CP38" s="702"/>
      <c r="CQ38" s="703"/>
      <c r="CR38" s="661">
        <v>1546125</v>
      </c>
      <c r="CS38" s="664"/>
      <c r="CT38" s="664"/>
      <c r="CU38" s="664"/>
      <c r="CV38" s="664"/>
      <c r="CW38" s="664"/>
      <c r="CX38" s="664"/>
      <c r="CY38" s="665"/>
      <c r="CZ38" s="666">
        <v>11.8</v>
      </c>
      <c r="DA38" s="695"/>
      <c r="DB38" s="695"/>
      <c r="DC38" s="696"/>
      <c r="DD38" s="669">
        <v>1383917</v>
      </c>
      <c r="DE38" s="664"/>
      <c r="DF38" s="664"/>
      <c r="DG38" s="664"/>
      <c r="DH38" s="664"/>
      <c r="DI38" s="664"/>
      <c r="DJ38" s="664"/>
      <c r="DK38" s="665"/>
      <c r="DL38" s="669">
        <v>1268559</v>
      </c>
      <c r="DM38" s="664"/>
      <c r="DN38" s="664"/>
      <c r="DO38" s="664"/>
      <c r="DP38" s="664"/>
      <c r="DQ38" s="664"/>
      <c r="DR38" s="664"/>
      <c r="DS38" s="664"/>
      <c r="DT38" s="664"/>
      <c r="DU38" s="664"/>
      <c r="DV38" s="665"/>
      <c r="DW38" s="666">
        <v>14.3</v>
      </c>
      <c r="DX38" s="695"/>
      <c r="DY38" s="695"/>
      <c r="DZ38" s="695"/>
      <c r="EA38" s="695"/>
      <c r="EB38" s="695"/>
      <c r="EC38" s="697"/>
    </row>
    <row r="39" spans="2:133" ht="11.25" customHeight="1" x14ac:dyDescent="0.15">
      <c r="AQ39" s="698" t="s">
        <v>345</v>
      </c>
      <c r="AR39" s="699"/>
      <c r="AS39" s="699"/>
      <c r="AT39" s="699"/>
      <c r="AU39" s="699"/>
      <c r="AV39" s="699"/>
      <c r="AW39" s="699"/>
      <c r="AX39" s="699"/>
      <c r="AY39" s="700"/>
      <c r="AZ39" s="661" t="s">
        <v>229</v>
      </c>
      <c r="BA39" s="664"/>
      <c r="BB39" s="664"/>
      <c r="BC39" s="664"/>
      <c r="BD39" s="662"/>
      <c r="BE39" s="662"/>
      <c r="BF39" s="701"/>
      <c r="BG39" s="706" t="s">
        <v>346</v>
      </c>
      <c r="BH39" s="707"/>
      <c r="BI39" s="707"/>
      <c r="BJ39" s="707"/>
      <c r="BK39" s="707"/>
      <c r="BL39" s="235"/>
      <c r="BM39" s="702" t="s">
        <v>347</v>
      </c>
      <c r="BN39" s="702"/>
      <c r="BO39" s="702"/>
      <c r="BP39" s="702"/>
      <c r="BQ39" s="702"/>
      <c r="BR39" s="702"/>
      <c r="BS39" s="702"/>
      <c r="BT39" s="702"/>
      <c r="BU39" s="703"/>
      <c r="BV39" s="661">
        <v>107</v>
      </c>
      <c r="BW39" s="664"/>
      <c r="BX39" s="664"/>
      <c r="BY39" s="664"/>
      <c r="BZ39" s="664"/>
      <c r="CA39" s="664"/>
      <c r="CB39" s="704"/>
      <c r="CD39" s="705" t="s">
        <v>348</v>
      </c>
      <c r="CE39" s="702"/>
      <c r="CF39" s="702"/>
      <c r="CG39" s="702"/>
      <c r="CH39" s="702"/>
      <c r="CI39" s="702"/>
      <c r="CJ39" s="702"/>
      <c r="CK39" s="702"/>
      <c r="CL39" s="702"/>
      <c r="CM39" s="702"/>
      <c r="CN39" s="702"/>
      <c r="CO39" s="702"/>
      <c r="CP39" s="702"/>
      <c r="CQ39" s="703"/>
      <c r="CR39" s="661">
        <v>93536</v>
      </c>
      <c r="CS39" s="662"/>
      <c r="CT39" s="662"/>
      <c r="CU39" s="662"/>
      <c r="CV39" s="662"/>
      <c r="CW39" s="662"/>
      <c r="CX39" s="662"/>
      <c r="CY39" s="663"/>
      <c r="CZ39" s="666">
        <v>0.7</v>
      </c>
      <c r="DA39" s="695"/>
      <c r="DB39" s="695"/>
      <c r="DC39" s="696"/>
      <c r="DD39" s="669">
        <v>2560</v>
      </c>
      <c r="DE39" s="662"/>
      <c r="DF39" s="662"/>
      <c r="DG39" s="662"/>
      <c r="DH39" s="662"/>
      <c r="DI39" s="662"/>
      <c r="DJ39" s="662"/>
      <c r="DK39" s="663"/>
      <c r="DL39" s="669" t="s">
        <v>235</v>
      </c>
      <c r="DM39" s="662"/>
      <c r="DN39" s="662"/>
      <c r="DO39" s="662"/>
      <c r="DP39" s="662"/>
      <c r="DQ39" s="662"/>
      <c r="DR39" s="662"/>
      <c r="DS39" s="662"/>
      <c r="DT39" s="662"/>
      <c r="DU39" s="662"/>
      <c r="DV39" s="663"/>
      <c r="DW39" s="666" t="s">
        <v>229</v>
      </c>
      <c r="DX39" s="695"/>
      <c r="DY39" s="695"/>
      <c r="DZ39" s="695"/>
      <c r="EA39" s="695"/>
      <c r="EB39" s="695"/>
      <c r="EC39" s="697"/>
    </row>
    <row r="40" spans="2:133" ht="11.25" customHeight="1" x14ac:dyDescent="0.15">
      <c r="AQ40" s="698" t="s">
        <v>349</v>
      </c>
      <c r="AR40" s="699"/>
      <c r="AS40" s="699"/>
      <c r="AT40" s="699"/>
      <c r="AU40" s="699"/>
      <c r="AV40" s="699"/>
      <c r="AW40" s="699"/>
      <c r="AX40" s="699"/>
      <c r="AY40" s="700"/>
      <c r="AZ40" s="661">
        <v>194057</v>
      </c>
      <c r="BA40" s="664"/>
      <c r="BB40" s="664"/>
      <c r="BC40" s="664"/>
      <c r="BD40" s="662"/>
      <c r="BE40" s="662"/>
      <c r="BF40" s="701"/>
      <c r="BG40" s="706"/>
      <c r="BH40" s="707"/>
      <c r="BI40" s="707"/>
      <c r="BJ40" s="707"/>
      <c r="BK40" s="707"/>
      <c r="BL40" s="235"/>
      <c r="BM40" s="702" t="s">
        <v>350</v>
      </c>
      <c r="BN40" s="702"/>
      <c r="BO40" s="702"/>
      <c r="BP40" s="702"/>
      <c r="BQ40" s="702"/>
      <c r="BR40" s="702"/>
      <c r="BS40" s="702"/>
      <c r="BT40" s="702"/>
      <c r="BU40" s="703"/>
      <c r="BV40" s="661" t="s">
        <v>229</v>
      </c>
      <c r="BW40" s="664"/>
      <c r="BX40" s="664"/>
      <c r="BY40" s="664"/>
      <c r="BZ40" s="664"/>
      <c r="CA40" s="664"/>
      <c r="CB40" s="704"/>
      <c r="CD40" s="705" t="s">
        <v>351</v>
      </c>
      <c r="CE40" s="702"/>
      <c r="CF40" s="702"/>
      <c r="CG40" s="702"/>
      <c r="CH40" s="702"/>
      <c r="CI40" s="702"/>
      <c r="CJ40" s="702"/>
      <c r="CK40" s="702"/>
      <c r="CL40" s="702"/>
      <c r="CM40" s="702"/>
      <c r="CN40" s="702"/>
      <c r="CO40" s="702"/>
      <c r="CP40" s="702"/>
      <c r="CQ40" s="703"/>
      <c r="CR40" s="661">
        <v>61000</v>
      </c>
      <c r="CS40" s="664"/>
      <c r="CT40" s="664"/>
      <c r="CU40" s="664"/>
      <c r="CV40" s="664"/>
      <c r="CW40" s="664"/>
      <c r="CX40" s="664"/>
      <c r="CY40" s="665"/>
      <c r="CZ40" s="666">
        <v>0.5</v>
      </c>
      <c r="DA40" s="695"/>
      <c r="DB40" s="695"/>
      <c r="DC40" s="696"/>
      <c r="DD40" s="669" t="s">
        <v>229</v>
      </c>
      <c r="DE40" s="664"/>
      <c r="DF40" s="664"/>
      <c r="DG40" s="664"/>
      <c r="DH40" s="664"/>
      <c r="DI40" s="664"/>
      <c r="DJ40" s="664"/>
      <c r="DK40" s="665"/>
      <c r="DL40" s="669" t="s">
        <v>229</v>
      </c>
      <c r="DM40" s="664"/>
      <c r="DN40" s="664"/>
      <c r="DO40" s="664"/>
      <c r="DP40" s="664"/>
      <c r="DQ40" s="664"/>
      <c r="DR40" s="664"/>
      <c r="DS40" s="664"/>
      <c r="DT40" s="664"/>
      <c r="DU40" s="664"/>
      <c r="DV40" s="665"/>
      <c r="DW40" s="666" t="s">
        <v>229</v>
      </c>
      <c r="DX40" s="695"/>
      <c r="DY40" s="695"/>
      <c r="DZ40" s="695"/>
      <c r="EA40" s="695"/>
      <c r="EB40" s="695"/>
      <c r="EC40" s="697"/>
    </row>
    <row r="41" spans="2:133" ht="11.25" customHeight="1" x14ac:dyDescent="0.15">
      <c r="AQ41" s="710" t="s">
        <v>352</v>
      </c>
      <c r="AR41" s="711"/>
      <c r="AS41" s="711"/>
      <c r="AT41" s="711"/>
      <c r="AU41" s="711"/>
      <c r="AV41" s="711"/>
      <c r="AW41" s="711"/>
      <c r="AX41" s="711"/>
      <c r="AY41" s="712"/>
      <c r="AZ41" s="676">
        <v>814381</v>
      </c>
      <c r="BA41" s="713"/>
      <c r="BB41" s="713"/>
      <c r="BC41" s="713"/>
      <c r="BD41" s="677"/>
      <c r="BE41" s="677"/>
      <c r="BF41" s="714"/>
      <c r="BG41" s="708"/>
      <c r="BH41" s="709"/>
      <c r="BI41" s="709"/>
      <c r="BJ41" s="709"/>
      <c r="BK41" s="709"/>
      <c r="BL41" s="236"/>
      <c r="BM41" s="715" t="s">
        <v>353</v>
      </c>
      <c r="BN41" s="715"/>
      <c r="BO41" s="715"/>
      <c r="BP41" s="715"/>
      <c r="BQ41" s="715"/>
      <c r="BR41" s="715"/>
      <c r="BS41" s="715"/>
      <c r="BT41" s="715"/>
      <c r="BU41" s="716"/>
      <c r="BV41" s="676">
        <v>329</v>
      </c>
      <c r="BW41" s="713"/>
      <c r="BX41" s="713"/>
      <c r="BY41" s="713"/>
      <c r="BZ41" s="713"/>
      <c r="CA41" s="713"/>
      <c r="CB41" s="717"/>
      <c r="CD41" s="705" t="s">
        <v>354</v>
      </c>
      <c r="CE41" s="702"/>
      <c r="CF41" s="702"/>
      <c r="CG41" s="702"/>
      <c r="CH41" s="702"/>
      <c r="CI41" s="702"/>
      <c r="CJ41" s="702"/>
      <c r="CK41" s="702"/>
      <c r="CL41" s="702"/>
      <c r="CM41" s="702"/>
      <c r="CN41" s="702"/>
      <c r="CO41" s="702"/>
      <c r="CP41" s="702"/>
      <c r="CQ41" s="703"/>
      <c r="CR41" s="661" t="s">
        <v>229</v>
      </c>
      <c r="CS41" s="662"/>
      <c r="CT41" s="662"/>
      <c r="CU41" s="662"/>
      <c r="CV41" s="662"/>
      <c r="CW41" s="662"/>
      <c r="CX41" s="662"/>
      <c r="CY41" s="663"/>
      <c r="CZ41" s="666" t="s">
        <v>229</v>
      </c>
      <c r="DA41" s="695"/>
      <c r="DB41" s="695"/>
      <c r="DC41" s="696"/>
      <c r="DD41" s="669" t="s">
        <v>229</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356</v>
      </c>
      <c r="CE42" s="659"/>
      <c r="CF42" s="659"/>
      <c r="CG42" s="659"/>
      <c r="CH42" s="659"/>
      <c r="CI42" s="659"/>
      <c r="CJ42" s="659"/>
      <c r="CK42" s="659"/>
      <c r="CL42" s="659"/>
      <c r="CM42" s="659"/>
      <c r="CN42" s="659"/>
      <c r="CO42" s="659"/>
      <c r="CP42" s="659"/>
      <c r="CQ42" s="660"/>
      <c r="CR42" s="661">
        <v>1211136</v>
      </c>
      <c r="CS42" s="664"/>
      <c r="CT42" s="664"/>
      <c r="CU42" s="664"/>
      <c r="CV42" s="664"/>
      <c r="CW42" s="664"/>
      <c r="CX42" s="664"/>
      <c r="CY42" s="665"/>
      <c r="CZ42" s="666">
        <v>9.1999999999999993</v>
      </c>
      <c r="DA42" s="667"/>
      <c r="DB42" s="667"/>
      <c r="DC42" s="668"/>
      <c r="DD42" s="669">
        <v>232220</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358</v>
      </c>
      <c r="CE43" s="659"/>
      <c r="CF43" s="659"/>
      <c r="CG43" s="659"/>
      <c r="CH43" s="659"/>
      <c r="CI43" s="659"/>
      <c r="CJ43" s="659"/>
      <c r="CK43" s="659"/>
      <c r="CL43" s="659"/>
      <c r="CM43" s="659"/>
      <c r="CN43" s="659"/>
      <c r="CO43" s="659"/>
      <c r="CP43" s="659"/>
      <c r="CQ43" s="660"/>
      <c r="CR43" s="661">
        <v>29632</v>
      </c>
      <c r="CS43" s="662"/>
      <c r="CT43" s="662"/>
      <c r="CU43" s="662"/>
      <c r="CV43" s="662"/>
      <c r="CW43" s="662"/>
      <c r="CX43" s="662"/>
      <c r="CY43" s="663"/>
      <c r="CZ43" s="666">
        <v>0.2</v>
      </c>
      <c r="DA43" s="695"/>
      <c r="DB43" s="695"/>
      <c r="DC43" s="696"/>
      <c r="DD43" s="669">
        <v>29632</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359</v>
      </c>
      <c r="CD44" s="689" t="s">
        <v>310</v>
      </c>
      <c r="CE44" s="690"/>
      <c r="CF44" s="658" t="s">
        <v>360</v>
      </c>
      <c r="CG44" s="659"/>
      <c r="CH44" s="659"/>
      <c r="CI44" s="659"/>
      <c r="CJ44" s="659"/>
      <c r="CK44" s="659"/>
      <c r="CL44" s="659"/>
      <c r="CM44" s="659"/>
      <c r="CN44" s="659"/>
      <c r="CO44" s="659"/>
      <c r="CP44" s="659"/>
      <c r="CQ44" s="660"/>
      <c r="CR44" s="661">
        <v>1202108</v>
      </c>
      <c r="CS44" s="664"/>
      <c r="CT44" s="664"/>
      <c r="CU44" s="664"/>
      <c r="CV44" s="664"/>
      <c r="CW44" s="664"/>
      <c r="CX44" s="664"/>
      <c r="CY44" s="665"/>
      <c r="CZ44" s="666">
        <v>9.1</v>
      </c>
      <c r="DA44" s="667"/>
      <c r="DB44" s="667"/>
      <c r="DC44" s="668"/>
      <c r="DD44" s="669">
        <v>226700</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361</v>
      </c>
      <c r="CG45" s="659"/>
      <c r="CH45" s="659"/>
      <c r="CI45" s="659"/>
      <c r="CJ45" s="659"/>
      <c r="CK45" s="659"/>
      <c r="CL45" s="659"/>
      <c r="CM45" s="659"/>
      <c r="CN45" s="659"/>
      <c r="CO45" s="659"/>
      <c r="CP45" s="659"/>
      <c r="CQ45" s="660"/>
      <c r="CR45" s="661">
        <v>349155</v>
      </c>
      <c r="CS45" s="662"/>
      <c r="CT45" s="662"/>
      <c r="CU45" s="662"/>
      <c r="CV45" s="662"/>
      <c r="CW45" s="662"/>
      <c r="CX45" s="662"/>
      <c r="CY45" s="663"/>
      <c r="CZ45" s="666">
        <v>2.7</v>
      </c>
      <c r="DA45" s="695"/>
      <c r="DB45" s="695"/>
      <c r="DC45" s="696"/>
      <c r="DD45" s="669">
        <v>8593</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362</v>
      </c>
      <c r="CG46" s="659"/>
      <c r="CH46" s="659"/>
      <c r="CI46" s="659"/>
      <c r="CJ46" s="659"/>
      <c r="CK46" s="659"/>
      <c r="CL46" s="659"/>
      <c r="CM46" s="659"/>
      <c r="CN46" s="659"/>
      <c r="CO46" s="659"/>
      <c r="CP46" s="659"/>
      <c r="CQ46" s="660"/>
      <c r="CR46" s="661">
        <v>816719</v>
      </c>
      <c r="CS46" s="664"/>
      <c r="CT46" s="664"/>
      <c r="CU46" s="664"/>
      <c r="CV46" s="664"/>
      <c r="CW46" s="664"/>
      <c r="CX46" s="664"/>
      <c r="CY46" s="665"/>
      <c r="CZ46" s="666">
        <v>6.2</v>
      </c>
      <c r="DA46" s="667"/>
      <c r="DB46" s="667"/>
      <c r="DC46" s="668"/>
      <c r="DD46" s="669">
        <v>211373</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363</v>
      </c>
      <c r="CG47" s="659"/>
      <c r="CH47" s="659"/>
      <c r="CI47" s="659"/>
      <c r="CJ47" s="659"/>
      <c r="CK47" s="659"/>
      <c r="CL47" s="659"/>
      <c r="CM47" s="659"/>
      <c r="CN47" s="659"/>
      <c r="CO47" s="659"/>
      <c r="CP47" s="659"/>
      <c r="CQ47" s="660"/>
      <c r="CR47" s="661">
        <v>9028</v>
      </c>
      <c r="CS47" s="662"/>
      <c r="CT47" s="662"/>
      <c r="CU47" s="662"/>
      <c r="CV47" s="662"/>
      <c r="CW47" s="662"/>
      <c r="CX47" s="662"/>
      <c r="CY47" s="663"/>
      <c r="CZ47" s="666">
        <v>0.1</v>
      </c>
      <c r="DA47" s="695"/>
      <c r="DB47" s="695"/>
      <c r="DC47" s="696"/>
      <c r="DD47" s="669">
        <v>5520</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364</v>
      </c>
      <c r="CG48" s="659"/>
      <c r="CH48" s="659"/>
      <c r="CI48" s="659"/>
      <c r="CJ48" s="659"/>
      <c r="CK48" s="659"/>
      <c r="CL48" s="659"/>
      <c r="CM48" s="659"/>
      <c r="CN48" s="659"/>
      <c r="CO48" s="659"/>
      <c r="CP48" s="659"/>
      <c r="CQ48" s="660"/>
      <c r="CR48" s="661" t="s">
        <v>229</v>
      </c>
      <c r="CS48" s="664"/>
      <c r="CT48" s="664"/>
      <c r="CU48" s="664"/>
      <c r="CV48" s="664"/>
      <c r="CW48" s="664"/>
      <c r="CX48" s="664"/>
      <c r="CY48" s="665"/>
      <c r="CZ48" s="666" t="s">
        <v>239</v>
      </c>
      <c r="DA48" s="667"/>
      <c r="DB48" s="667"/>
      <c r="DC48" s="668"/>
      <c r="DD48" s="669" t="s">
        <v>229</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365</v>
      </c>
      <c r="CE49" s="674"/>
      <c r="CF49" s="674"/>
      <c r="CG49" s="674"/>
      <c r="CH49" s="674"/>
      <c r="CI49" s="674"/>
      <c r="CJ49" s="674"/>
      <c r="CK49" s="674"/>
      <c r="CL49" s="674"/>
      <c r="CM49" s="674"/>
      <c r="CN49" s="674"/>
      <c r="CO49" s="674"/>
      <c r="CP49" s="674"/>
      <c r="CQ49" s="675"/>
      <c r="CR49" s="676">
        <v>13144031</v>
      </c>
      <c r="CS49" s="677"/>
      <c r="CT49" s="677"/>
      <c r="CU49" s="677"/>
      <c r="CV49" s="677"/>
      <c r="CW49" s="677"/>
      <c r="CX49" s="677"/>
      <c r="CY49" s="678"/>
      <c r="CZ49" s="679">
        <v>100</v>
      </c>
      <c r="DA49" s="680"/>
      <c r="DB49" s="680"/>
      <c r="DC49" s="681"/>
      <c r="DD49" s="682">
        <v>10064946</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MHDmqIdsb3FW0YXVJtmDIw5BLgYpddyylQ+CnR0WKyG+7FC63Ht7dofIQrwfpge6VeNeGU/sTPIlvDVggYzTPQ==" saltValue="UIpK7wxv7Bfw+vgTPYzi1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367</v>
      </c>
      <c r="DK2" s="1200"/>
      <c r="DL2" s="1200"/>
      <c r="DM2" s="1200"/>
      <c r="DN2" s="1200"/>
      <c r="DO2" s="1201"/>
      <c r="DP2" s="249"/>
      <c r="DQ2" s="1199" t="s">
        <v>368</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369</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370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371</v>
      </c>
      <c r="B5" s="1085"/>
      <c r="C5" s="1085"/>
      <c r="D5" s="1085"/>
      <c r="E5" s="1085"/>
      <c r="F5" s="1085"/>
      <c r="G5" s="1085"/>
      <c r="H5" s="1085"/>
      <c r="I5" s="1085"/>
      <c r="J5" s="1085"/>
      <c r="K5" s="1085"/>
      <c r="L5" s="1085"/>
      <c r="M5" s="1085"/>
      <c r="N5" s="1085"/>
      <c r="O5" s="1085"/>
      <c r="P5" s="1086"/>
      <c r="Q5" s="1090" t="s">
        <v>372</v>
      </c>
      <c r="R5" s="1091"/>
      <c r="S5" s="1091"/>
      <c r="T5" s="1091"/>
      <c r="U5" s="1092"/>
      <c r="V5" s="1090" t="s">
        <v>373</v>
      </c>
      <c r="W5" s="1091"/>
      <c r="X5" s="1091"/>
      <c r="Y5" s="1091"/>
      <c r="Z5" s="1092"/>
      <c r="AA5" s="1090" t="s">
        <v>374</v>
      </c>
      <c r="AB5" s="1091"/>
      <c r="AC5" s="1091"/>
      <c r="AD5" s="1091"/>
      <c r="AE5" s="1091"/>
      <c r="AF5" s="1202" t="s">
        <v>375</v>
      </c>
      <c r="AG5" s="1091"/>
      <c r="AH5" s="1091"/>
      <c r="AI5" s="1091"/>
      <c r="AJ5" s="1106"/>
      <c r="AK5" s="1091" t="s">
        <v>376</v>
      </c>
      <c r="AL5" s="1091"/>
      <c r="AM5" s="1091"/>
      <c r="AN5" s="1091"/>
      <c r="AO5" s="1092"/>
      <c r="AP5" s="1090" t="s">
        <v>377</v>
      </c>
      <c r="AQ5" s="1091"/>
      <c r="AR5" s="1091"/>
      <c r="AS5" s="1091"/>
      <c r="AT5" s="1092"/>
      <c r="AU5" s="1090" t="s">
        <v>378</v>
      </c>
      <c r="AV5" s="1091"/>
      <c r="AW5" s="1091"/>
      <c r="AX5" s="1091"/>
      <c r="AY5" s="1106"/>
      <c r="AZ5" s="256"/>
      <c r="BA5" s="256"/>
      <c r="BB5" s="256"/>
      <c r="BC5" s="256"/>
      <c r="BD5" s="256"/>
      <c r="BE5" s="257"/>
      <c r="BF5" s="257"/>
      <c r="BG5" s="257"/>
      <c r="BH5" s="257"/>
      <c r="BI5" s="257"/>
      <c r="BJ5" s="257"/>
      <c r="BK5" s="257"/>
      <c r="BL5" s="257"/>
      <c r="BM5" s="257"/>
      <c r="BN5" s="257"/>
      <c r="BO5" s="257"/>
      <c r="BP5" s="257"/>
      <c r="BQ5" s="1084" t="s">
        <v>379</v>
      </c>
      <c r="BR5" s="1085"/>
      <c r="BS5" s="1085"/>
      <c r="BT5" s="1085"/>
      <c r="BU5" s="1085"/>
      <c r="BV5" s="1085"/>
      <c r="BW5" s="1085"/>
      <c r="BX5" s="1085"/>
      <c r="BY5" s="1085"/>
      <c r="BZ5" s="1085"/>
      <c r="CA5" s="1085"/>
      <c r="CB5" s="1085"/>
      <c r="CC5" s="1085"/>
      <c r="CD5" s="1085"/>
      <c r="CE5" s="1085"/>
      <c r="CF5" s="1085"/>
      <c r="CG5" s="1086"/>
      <c r="CH5" s="1090" t="s">
        <v>380</v>
      </c>
      <c r="CI5" s="1091"/>
      <c r="CJ5" s="1091"/>
      <c r="CK5" s="1091"/>
      <c r="CL5" s="1092"/>
      <c r="CM5" s="1090" t="s">
        <v>381</v>
      </c>
      <c r="CN5" s="1091"/>
      <c r="CO5" s="1091"/>
      <c r="CP5" s="1091"/>
      <c r="CQ5" s="1092"/>
      <c r="CR5" s="1090" t="s">
        <v>382</v>
      </c>
      <c r="CS5" s="1091"/>
      <c r="CT5" s="1091"/>
      <c r="CU5" s="1091"/>
      <c r="CV5" s="1092"/>
      <c r="CW5" s="1090" t="s">
        <v>383</v>
      </c>
      <c r="CX5" s="1091"/>
      <c r="CY5" s="1091"/>
      <c r="CZ5" s="1091"/>
      <c r="DA5" s="1092"/>
      <c r="DB5" s="1090" t="s">
        <v>384</v>
      </c>
      <c r="DC5" s="1091"/>
      <c r="DD5" s="1091"/>
      <c r="DE5" s="1091"/>
      <c r="DF5" s="1092"/>
      <c r="DG5" s="1187" t="s">
        <v>385</v>
      </c>
      <c r="DH5" s="1188"/>
      <c r="DI5" s="1188"/>
      <c r="DJ5" s="1188"/>
      <c r="DK5" s="1189"/>
      <c r="DL5" s="1187" t="s">
        <v>386</v>
      </c>
      <c r="DM5" s="1188"/>
      <c r="DN5" s="1188"/>
      <c r="DO5" s="1188"/>
      <c r="DP5" s="1189"/>
      <c r="DQ5" s="1090" t="s">
        <v>387</v>
      </c>
      <c r="DR5" s="1091"/>
      <c r="DS5" s="1091"/>
      <c r="DT5" s="1091"/>
      <c r="DU5" s="1092"/>
      <c r="DV5" s="1090" t="s">
        <v>378</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388</v>
      </c>
      <c r="C7" s="1140"/>
      <c r="D7" s="1140"/>
      <c r="E7" s="1140"/>
      <c r="F7" s="1140"/>
      <c r="G7" s="1140"/>
      <c r="H7" s="1140"/>
      <c r="I7" s="1140"/>
      <c r="J7" s="1140"/>
      <c r="K7" s="1140"/>
      <c r="L7" s="1140"/>
      <c r="M7" s="1140"/>
      <c r="N7" s="1140"/>
      <c r="O7" s="1140"/>
      <c r="P7" s="1141"/>
      <c r="Q7" s="1193">
        <v>13869</v>
      </c>
      <c r="R7" s="1194"/>
      <c r="S7" s="1194"/>
      <c r="T7" s="1194"/>
      <c r="U7" s="1194"/>
      <c r="V7" s="1194">
        <v>13319</v>
      </c>
      <c r="W7" s="1194"/>
      <c r="X7" s="1194"/>
      <c r="Y7" s="1194"/>
      <c r="Z7" s="1194"/>
      <c r="AA7" s="1194">
        <v>550</v>
      </c>
      <c r="AB7" s="1194"/>
      <c r="AC7" s="1194"/>
      <c r="AD7" s="1194"/>
      <c r="AE7" s="1195"/>
      <c r="AF7" s="1196">
        <v>533</v>
      </c>
      <c r="AG7" s="1197"/>
      <c r="AH7" s="1197"/>
      <c r="AI7" s="1197"/>
      <c r="AJ7" s="1198"/>
      <c r="AK7" s="1180">
        <v>909</v>
      </c>
      <c r="AL7" s="1181"/>
      <c r="AM7" s="1181"/>
      <c r="AN7" s="1181"/>
      <c r="AO7" s="1181"/>
      <c r="AP7" s="1181">
        <v>13754</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582</v>
      </c>
      <c r="BT7" s="1185"/>
      <c r="BU7" s="1185"/>
      <c r="BV7" s="1185"/>
      <c r="BW7" s="1185"/>
      <c r="BX7" s="1185"/>
      <c r="BY7" s="1185"/>
      <c r="BZ7" s="1185"/>
      <c r="CA7" s="1185"/>
      <c r="CB7" s="1185"/>
      <c r="CC7" s="1185"/>
      <c r="CD7" s="1185"/>
      <c r="CE7" s="1185"/>
      <c r="CF7" s="1185"/>
      <c r="CG7" s="1186"/>
      <c r="CH7" s="1177" t="s">
        <v>608</v>
      </c>
      <c r="CI7" s="1178"/>
      <c r="CJ7" s="1178"/>
      <c r="CK7" s="1178"/>
      <c r="CL7" s="1179"/>
      <c r="CM7" s="1177">
        <v>6</v>
      </c>
      <c r="CN7" s="1178"/>
      <c r="CO7" s="1178"/>
      <c r="CP7" s="1178"/>
      <c r="CQ7" s="1179"/>
      <c r="CR7" s="1177">
        <v>4</v>
      </c>
      <c r="CS7" s="1178"/>
      <c r="CT7" s="1178"/>
      <c r="CU7" s="1178"/>
      <c r="CV7" s="1179"/>
      <c r="CW7" s="1177" t="s">
        <v>581</v>
      </c>
      <c r="CX7" s="1178"/>
      <c r="CY7" s="1178"/>
      <c r="CZ7" s="1178"/>
      <c r="DA7" s="1179"/>
      <c r="DB7" s="1177" t="s">
        <v>581</v>
      </c>
      <c r="DC7" s="1178"/>
      <c r="DD7" s="1178"/>
      <c r="DE7" s="1178"/>
      <c r="DF7" s="1179"/>
      <c r="DG7" s="1177" t="s">
        <v>581</v>
      </c>
      <c r="DH7" s="1178"/>
      <c r="DI7" s="1178"/>
      <c r="DJ7" s="1178"/>
      <c r="DK7" s="1179"/>
      <c r="DL7" s="1177" t="s">
        <v>581</v>
      </c>
      <c r="DM7" s="1178"/>
      <c r="DN7" s="1178"/>
      <c r="DO7" s="1178"/>
      <c r="DP7" s="1179"/>
      <c r="DQ7" s="1177" t="s">
        <v>581</v>
      </c>
      <c r="DR7" s="1178"/>
      <c r="DS7" s="1178"/>
      <c r="DT7" s="1178"/>
      <c r="DU7" s="1179"/>
      <c r="DV7" s="1204"/>
      <c r="DW7" s="1205"/>
      <c r="DX7" s="1205"/>
      <c r="DY7" s="1205"/>
      <c r="DZ7" s="1206"/>
      <c r="EA7" s="254"/>
    </row>
    <row r="8" spans="1:131" s="255" customFormat="1" ht="26.25" customHeight="1" x14ac:dyDescent="0.15">
      <c r="A8" s="261">
        <v>2</v>
      </c>
      <c r="B8" s="1126" t="s">
        <v>389</v>
      </c>
      <c r="C8" s="1127"/>
      <c r="D8" s="1127"/>
      <c r="E8" s="1127"/>
      <c r="F8" s="1127"/>
      <c r="G8" s="1127"/>
      <c r="H8" s="1127"/>
      <c r="I8" s="1127"/>
      <c r="J8" s="1127"/>
      <c r="K8" s="1127"/>
      <c r="L8" s="1127"/>
      <c r="M8" s="1127"/>
      <c r="N8" s="1127"/>
      <c r="O8" s="1127"/>
      <c r="P8" s="1128"/>
      <c r="Q8" s="1132">
        <v>6</v>
      </c>
      <c r="R8" s="1133"/>
      <c r="S8" s="1133"/>
      <c r="T8" s="1133"/>
      <c r="U8" s="1133"/>
      <c r="V8" s="1133">
        <v>5</v>
      </c>
      <c r="W8" s="1133"/>
      <c r="X8" s="1133"/>
      <c r="Y8" s="1133"/>
      <c r="Z8" s="1133"/>
      <c r="AA8" s="1133">
        <v>1</v>
      </c>
      <c r="AB8" s="1133"/>
      <c r="AC8" s="1133"/>
      <c r="AD8" s="1133"/>
      <c r="AE8" s="1134"/>
      <c r="AF8" s="1108">
        <v>1</v>
      </c>
      <c r="AG8" s="1109"/>
      <c r="AH8" s="1109"/>
      <c r="AI8" s="1109"/>
      <c r="AJ8" s="1110"/>
      <c r="AK8" s="1175" t="s">
        <v>578</v>
      </c>
      <c r="AL8" s="1176"/>
      <c r="AM8" s="1176"/>
      <c r="AN8" s="1176"/>
      <c r="AO8" s="1176"/>
      <c r="AP8" s="1176" t="s">
        <v>578</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583</v>
      </c>
      <c r="BT8" s="1104"/>
      <c r="BU8" s="1104"/>
      <c r="BV8" s="1104"/>
      <c r="BW8" s="1104"/>
      <c r="BX8" s="1104"/>
      <c r="BY8" s="1104"/>
      <c r="BZ8" s="1104"/>
      <c r="CA8" s="1104"/>
      <c r="CB8" s="1104"/>
      <c r="CC8" s="1104"/>
      <c r="CD8" s="1104"/>
      <c r="CE8" s="1104"/>
      <c r="CF8" s="1104"/>
      <c r="CG8" s="1105"/>
      <c r="CH8" s="1078">
        <v>1</v>
      </c>
      <c r="CI8" s="1079"/>
      <c r="CJ8" s="1079"/>
      <c r="CK8" s="1079"/>
      <c r="CL8" s="1080"/>
      <c r="CM8" s="1078">
        <v>30</v>
      </c>
      <c r="CN8" s="1079"/>
      <c r="CO8" s="1079"/>
      <c r="CP8" s="1079"/>
      <c r="CQ8" s="1080"/>
      <c r="CR8" s="1078">
        <v>24</v>
      </c>
      <c r="CS8" s="1079"/>
      <c r="CT8" s="1079"/>
      <c r="CU8" s="1079"/>
      <c r="CV8" s="1080"/>
      <c r="CW8" s="1078" t="s">
        <v>595</v>
      </c>
      <c r="CX8" s="1079"/>
      <c r="CY8" s="1079"/>
      <c r="CZ8" s="1079"/>
      <c r="DA8" s="1080"/>
      <c r="DB8" s="1078" t="s">
        <v>595</v>
      </c>
      <c r="DC8" s="1079"/>
      <c r="DD8" s="1079"/>
      <c r="DE8" s="1079"/>
      <c r="DF8" s="1080"/>
      <c r="DG8" s="1078" t="s">
        <v>595</v>
      </c>
      <c r="DH8" s="1079"/>
      <c r="DI8" s="1079"/>
      <c r="DJ8" s="1079"/>
      <c r="DK8" s="1080"/>
      <c r="DL8" s="1078" t="s">
        <v>595</v>
      </c>
      <c r="DM8" s="1079"/>
      <c r="DN8" s="1079"/>
      <c r="DO8" s="1079"/>
      <c r="DP8" s="1080"/>
      <c r="DQ8" s="1078" t="s">
        <v>595</v>
      </c>
      <c r="DR8" s="1079"/>
      <c r="DS8" s="1079"/>
      <c r="DT8" s="1079"/>
      <c r="DU8" s="1080"/>
      <c r="DV8" s="1081"/>
      <c r="DW8" s="1082"/>
      <c r="DX8" s="1082"/>
      <c r="DY8" s="1082"/>
      <c r="DZ8" s="1083"/>
      <c r="EA8" s="254"/>
    </row>
    <row r="9" spans="1:131" s="255" customFormat="1" ht="26.25" customHeight="1" x14ac:dyDescent="0.15">
      <c r="A9" s="261">
        <v>3</v>
      </c>
      <c r="B9" s="1126" t="s">
        <v>390</v>
      </c>
      <c r="C9" s="1127"/>
      <c r="D9" s="1127"/>
      <c r="E9" s="1127"/>
      <c r="F9" s="1127"/>
      <c r="G9" s="1127"/>
      <c r="H9" s="1127"/>
      <c r="I9" s="1127"/>
      <c r="J9" s="1127"/>
      <c r="K9" s="1127"/>
      <c r="L9" s="1127"/>
      <c r="M9" s="1127"/>
      <c r="N9" s="1127"/>
      <c r="O9" s="1127"/>
      <c r="P9" s="1128"/>
      <c r="Q9" s="1132">
        <v>4</v>
      </c>
      <c r="R9" s="1133"/>
      <c r="S9" s="1133"/>
      <c r="T9" s="1133"/>
      <c r="U9" s="1133"/>
      <c r="V9" s="1133">
        <v>2</v>
      </c>
      <c r="W9" s="1133"/>
      <c r="X9" s="1133"/>
      <c r="Y9" s="1133"/>
      <c r="Z9" s="1133"/>
      <c r="AA9" s="1133">
        <v>2</v>
      </c>
      <c r="AB9" s="1133"/>
      <c r="AC9" s="1133"/>
      <c r="AD9" s="1133"/>
      <c r="AE9" s="1134"/>
      <c r="AF9" s="1108">
        <v>2</v>
      </c>
      <c r="AG9" s="1109"/>
      <c r="AH9" s="1109"/>
      <c r="AI9" s="1109"/>
      <c r="AJ9" s="1110"/>
      <c r="AK9" s="1175" t="s">
        <v>578</v>
      </c>
      <c r="AL9" s="1176"/>
      <c r="AM9" s="1176"/>
      <c r="AN9" s="1176"/>
      <c r="AO9" s="1176"/>
      <c r="AP9" s="1176" t="s">
        <v>578</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584</v>
      </c>
      <c r="BT9" s="1104"/>
      <c r="BU9" s="1104"/>
      <c r="BV9" s="1104"/>
      <c r="BW9" s="1104"/>
      <c r="BX9" s="1104"/>
      <c r="BY9" s="1104"/>
      <c r="BZ9" s="1104"/>
      <c r="CA9" s="1104"/>
      <c r="CB9" s="1104"/>
      <c r="CC9" s="1104"/>
      <c r="CD9" s="1104"/>
      <c r="CE9" s="1104"/>
      <c r="CF9" s="1104"/>
      <c r="CG9" s="1105"/>
      <c r="CH9" s="1078" t="s">
        <v>609</v>
      </c>
      <c r="CI9" s="1079"/>
      <c r="CJ9" s="1079"/>
      <c r="CK9" s="1079"/>
      <c r="CL9" s="1080"/>
      <c r="CM9" s="1078">
        <v>54</v>
      </c>
      <c r="CN9" s="1079"/>
      <c r="CO9" s="1079"/>
      <c r="CP9" s="1079"/>
      <c r="CQ9" s="1080"/>
      <c r="CR9" s="1078">
        <v>53</v>
      </c>
      <c r="CS9" s="1079"/>
      <c r="CT9" s="1079"/>
      <c r="CU9" s="1079"/>
      <c r="CV9" s="1080"/>
      <c r="CW9" s="1078" t="s">
        <v>578</v>
      </c>
      <c r="CX9" s="1079"/>
      <c r="CY9" s="1079"/>
      <c r="CZ9" s="1079"/>
      <c r="DA9" s="1080"/>
      <c r="DB9" s="1078" t="s">
        <v>578</v>
      </c>
      <c r="DC9" s="1079"/>
      <c r="DD9" s="1079"/>
      <c r="DE9" s="1079"/>
      <c r="DF9" s="1080"/>
      <c r="DG9" s="1078" t="s">
        <v>578</v>
      </c>
      <c r="DH9" s="1079"/>
      <c r="DI9" s="1079"/>
      <c r="DJ9" s="1079"/>
      <c r="DK9" s="1080"/>
      <c r="DL9" s="1078" t="s">
        <v>578</v>
      </c>
      <c r="DM9" s="1079"/>
      <c r="DN9" s="1079"/>
      <c r="DO9" s="1079"/>
      <c r="DP9" s="1080"/>
      <c r="DQ9" s="1078" t="s">
        <v>578</v>
      </c>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585</v>
      </c>
      <c r="BT10" s="1104"/>
      <c r="BU10" s="1104"/>
      <c r="BV10" s="1104"/>
      <c r="BW10" s="1104"/>
      <c r="BX10" s="1104"/>
      <c r="BY10" s="1104"/>
      <c r="BZ10" s="1104"/>
      <c r="CA10" s="1104"/>
      <c r="CB10" s="1104"/>
      <c r="CC10" s="1104"/>
      <c r="CD10" s="1104"/>
      <c r="CE10" s="1104"/>
      <c r="CF10" s="1104"/>
      <c r="CG10" s="1105"/>
      <c r="CH10" s="1078">
        <v>1</v>
      </c>
      <c r="CI10" s="1079"/>
      <c r="CJ10" s="1079"/>
      <c r="CK10" s="1079"/>
      <c r="CL10" s="1080"/>
      <c r="CM10" s="1078">
        <v>10</v>
      </c>
      <c r="CN10" s="1079"/>
      <c r="CO10" s="1079"/>
      <c r="CP10" s="1079"/>
      <c r="CQ10" s="1080"/>
      <c r="CR10" s="1078">
        <v>6</v>
      </c>
      <c r="CS10" s="1079"/>
      <c r="CT10" s="1079"/>
      <c r="CU10" s="1079"/>
      <c r="CV10" s="1080"/>
      <c r="CW10" s="1078" t="s">
        <v>596</v>
      </c>
      <c r="CX10" s="1079"/>
      <c r="CY10" s="1079"/>
      <c r="CZ10" s="1079"/>
      <c r="DA10" s="1080"/>
      <c r="DB10" s="1078" t="s">
        <v>596</v>
      </c>
      <c r="DC10" s="1079"/>
      <c r="DD10" s="1079"/>
      <c r="DE10" s="1079"/>
      <c r="DF10" s="1080"/>
      <c r="DG10" s="1078" t="s">
        <v>596</v>
      </c>
      <c r="DH10" s="1079"/>
      <c r="DI10" s="1079"/>
      <c r="DJ10" s="1079"/>
      <c r="DK10" s="1080"/>
      <c r="DL10" s="1078" t="s">
        <v>596</v>
      </c>
      <c r="DM10" s="1079"/>
      <c r="DN10" s="1079"/>
      <c r="DO10" s="1079"/>
      <c r="DP10" s="1080"/>
      <c r="DQ10" s="1078" t="s">
        <v>596</v>
      </c>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391</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392</v>
      </c>
      <c r="B23" s="1033" t="s">
        <v>393</v>
      </c>
      <c r="C23" s="1034"/>
      <c r="D23" s="1034"/>
      <c r="E23" s="1034"/>
      <c r="F23" s="1034"/>
      <c r="G23" s="1034"/>
      <c r="H23" s="1034"/>
      <c r="I23" s="1034"/>
      <c r="J23" s="1034"/>
      <c r="K23" s="1034"/>
      <c r="L23" s="1034"/>
      <c r="M23" s="1034"/>
      <c r="N23" s="1034"/>
      <c r="O23" s="1034"/>
      <c r="P23" s="1035"/>
      <c r="Q23" s="1157">
        <v>13697</v>
      </c>
      <c r="R23" s="1158"/>
      <c r="S23" s="1158"/>
      <c r="T23" s="1158"/>
      <c r="U23" s="1158"/>
      <c r="V23" s="1158">
        <v>13144</v>
      </c>
      <c r="W23" s="1158"/>
      <c r="X23" s="1158"/>
      <c r="Y23" s="1158"/>
      <c r="Z23" s="1158"/>
      <c r="AA23" s="1158">
        <v>553</v>
      </c>
      <c r="AB23" s="1158"/>
      <c r="AC23" s="1158"/>
      <c r="AD23" s="1158"/>
      <c r="AE23" s="1159"/>
      <c r="AF23" s="1160">
        <v>536</v>
      </c>
      <c r="AG23" s="1158"/>
      <c r="AH23" s="1158"/>
      <c r="AI23" s="1158"/>
      <c r="AJ23" s="1161"/>
      <c r="AK23" s="1162"/>
      <c r="AL23" s="1163"/>
      <c r="AM23" s="1163"/>
      <c r="AN23" s="1163"/>
      <c r="AO23" s="1163"/>
      <c r="AP23" s="1158">
        <v>13754</v>
      </c>
      <c r="AQ23" s="1158"/>
      <c r="AR23" s="1158"/>
      <c r="AS23" s="1158"/>
      <c r="AT23" s="1158"/>
      <c r="AU23" s="1164"/>
      <c r="AV23" s="1164"/>
      <c r="AW23" s="1164"/>
      <c r="AX23" s="1164"/>
      <c r="AY23" s="1165"/>
      <c r="AZ23" s="1154" t="s">
        <v>229</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394</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395</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371</v>
      </c>
      <c r="B26" s="1085"/>
      <c r="C26" s="1085"/>
      <c r="D26" s="1085"/>
      <c r="E26" s="1085"/>
      <c r="F26" s="1085"/>
      <c r="G26" s="1085"/>
      <c r="H26" s="1085"/>
      <c r="I26" s="1085"/>
      <c r="J26" s="1085"/>
      <c r="K26" s="1085"/>
      <c r="L26" s="1085"/>
      <c r="M26" s="1085"/>
      <c r="N26" s="1085"/>
      <c r="O26" s="1085"/>
      <c r="P26" s="1086"/>
      <c r="Q26" s="1090" t="s">
        <v>396</v>
      </c>
      <c r="R26" s="1091"/>
      <c r="S26" s="1091"/>
      <c r="T26" s="1091"/>
      <c r="U26" s="1092"/>
      <c r="V26" s="1090" t="s">
        <v>397</v>
      </c>
      <c r="W26" s="1091"/>
      <c r="X26" s="1091"/>
      <c r="Y26" s="1091"/>
      <c r="Z26" s="1092"/>
      <c r="AA26" s="1090" t="s">
        <v>398</v>
      </c>
      <c r="AB26" s="1091"/>
      <c r="AC26" s="1091"/>
      <c r="AD26" s="1091"/>
      <c r="AE26" s="1091"/>
      <c r="AF26" s="1148" t="s">
        <v>399</v>
      </c>
      <c r="AG26" s="1097"/>
      <c r="AH26" s="1097"/>
      <c r="AI26" s="1097"/>
      <c r="AJ26" s="1149"/>
      <c r="AK26" s="1091" t="s">
        <v>400</v>
      </c>
      <c r="AL26" s="1091"/>
      <c r="AM26" s="1091"/>
      <c r="AN26" s="1091"/>
      <c r="AO26" s="1092"/>
      <c r="AP26" s="1090" t="s">
        <v>401</v>
      </c>
      <c r="AQ26" s="1091"/>
      <c r="AR26" s="1091"/>
      <c r="AS26" s="1091"/>
      <c r="AT26" s="1092"/>
      <c r="AU26" s="1090" t="s">
        <v>402</v>
      </c>
      <c r="AV26" s="1091"/>
      <c r="AW26" s="1091"/>
      <c r="AX26" s="1091"/>
      <c r="AY26" s="1092"/>
      <c r="AZ26" s="1090" t="s">
        <v>403</v>
      </c>
      <c r="BA26" s="1091"/>
      <c r="BB26" s="1091"/>
      <c r="BC26" s="1091"/>
      <c r="BD26" s="1092"/>
      <c r="BE26" s="1090" t="s">
        <v>378</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404</v>
      </c>
      <c r="C28" s="1140"/>
      <c r="D28" s="1140"/>
      <c r="E28" s="1140"/>
      <c r="F28" s="1140"/>
      <c r="G28" s="1140"/>
      <c r="H28" s="1140"/>
      <c r="I28" s="1140"/>
      <c r="J28" s="1140"/>
      <c r="K28" s="1140"/>
      <c r="L28" s="1140"/>
      <c r="M28" s="1140"/>
      <c r="N28" s="1140"/>
      <c r="O28" s="1140"/>
      <c r="P28" s="1141"/>
      <c r="Q28" s="1142">
        <v>2866</v>
      </c>
      <c r="R28" s="1143"/>
      <c r="S28" s="1143"/>
      <c r="T28" s="1143"/>
      <c r="U28" s="1143"/>
      <c r="V28" s="1143">
        <v>2738</v>
      </c>
      <c r="W28" s="1143"/>
      <c r="X28" s="1143"/>
      <c r="Y28" s="1143"/>
      <c r="Z28" s="1143"/>
      <c r="AA28" s="1143">
        <v>128</v>
      </c>
      <c r="AB28" s="1143"/>
      <c r="AC28" s="1143"/>
      <c r="AD28" s="1143"/>
      <c r="AE28" s="1144"/>
      <c r="AF28" s="1145">
        <v>128</v>
      </c>
      <c r="AG28" s="1143"/>
      <c r="AH28" s="1143"/>
      <c r="AI28" s="1143"/>
      <c r="AJ28" s="1146"/>
      <c r="AK28" s="1147">
        <v>200</v>
      </c>
      <c r="AL28" s="1135"/>
      <c r="AM28" s="1135"/>
      <c r="AN28" s="1135"/>
      <c r="AO28" s="1135"/>
      <c r="AP28" s="1135" t="s">
        <v>580</v>
      </c>
      <c r="AQ28" s="1135"/>
      <c r="AR28" s="1135"/>
      <c r="AS28" s="1135"/>
      <c r="AT28" s="1135"/>
      <c r="AU28" s="1135" t="s">
        <v>581</v>
      </c>
      <c r="AV28" s="1135"/>
      <c r="AW28" s="1135"/>
      <c r="AX28" s="1135"/>
      <c r="AY28" s="1135"/>
      <c r="AZ28" s="1136" t="s">
        <v>578</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405</v>
      </c>
      <c r="C29" s="1127"/>
      <c r="D29" s="1127"/>
      <c r="E29" s="1127"/>
      <c r="F29" s="1127"/>
      <c r="G29" s="1127"/>
      <c r="H29" s="1127"/>
      <c r="I29" s="1127"/>
      <c r="J29" s="1127"/>
      <c r="K29" s="1127"/>
      <c r="L29" s="1127"/>
      <c r="M29" s="1127"/>
      <c r="N29" s="1127"/>
      <c r="O29" s="1127"/>
      <c r="P29" s="1128"/>
      <c r="Q29" s="1132">
        <v>262</v>
      </c>
      <c r="R29" s="1133"/>
      <c r="S29" s="1133"/>
      <c r="T29" s="1133"/>
      <c r="U29" s="1133"/>
      <c r="V29" s="1133">
        <v>252</v>
      </c>
      <c r="W29" s="1133"/>
      <c r="X29" s="1133"/>
      <c r="Y29" s="1133"/>
      <c r="Z29" s="1133"/>
      <c r="AA29" s="1133">
        <v>10</v>
      </c>
      <c r="AB29" s="1133"/>
      <c r="AC29" s="1133"/>
      <c r="AD29" s="1133"/>
      <c r="AE29" s="1134"/>
      <c r="AF29" s="1108">
        <v>10</v>
      </c>
      <c r="AG29" s="1109"/>
      <c r="AH29" s="1109"/>
      <c r="AI29" s="1109"/>
      <c r="AJ29" s="1110"/>
      <c r="AK29" s="1069">
        <v>83</v>
      </c>
      <c r="AL29" s="1060"/>
      <c r="AM29" s="1060"/>
      <c r="AN29" s="1060"/>
      <c r="AO29" s="1060"/>
      <c r="AP29" s="1060" t="s">
        <v>578</v>
      </c>
      <c r="AQ29" s="1060"/>
      <c r="AR29" s="1060"/>
      <c r="AS29" s="1060"/>
      <c r="AT29" s="1060"/>
      <c r="AU29" s="1060" t="s">
        <v>578</v>
      </c>
      <c r="AV29" s="1060"/>
      <c r="AW29" s="1060"/>
      <c r="AX29" s="1060"/>
      <c r="AY29" s="1060"/>
      <c r="AZ29" s="1131" t="s">
        <v>578</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406</v>
      </c>
      <c r="C30" s="1127"/>
      <c r="D30" s="1127"/>
      <c r="E30" s="1127"/>
      <c r="F30" s="1127"/>
      <c r="G30" s="1127"/>
      <c r="H30" s="1127"/>
      <c r="I30" s="1127"/>
      <c r="J30" s="1127"/>
      <c r="K30" s="1127"/>
      <c r="L30" s="1127"/>
      <c r="M30" s="1127"/>
      <c r="N30" s="1127"/>
      <c r="O30" s="1127"/>
      <c r="P30" s="1128"/>
      <c r="Q30" s="1132">
        <v>3140</v>
      </c>
      <c r="R30" s="1133"/>
      <c r="S30" s="1133"/>
      <c r="T30" s="1133"/>
      <c r="U30" s="1133"/>
      <c r="V30" s="1133">
        <v>3035</v>
      </c>
      <c r="W30" s="1133"/>
      <c r="X30" s="1133"/>
      <c r="Y30" s="1133"/>
      <c r="Z30" s="1133"/>
      <c r="AA30" s="1133">
        <v>105</v>
      </c>
      <c r="AB30" s="1133"/>
      <c r="AC30" s="1133"/>
      <c r="AD30" s="1133"/>
      <c r="AE30" s="1134"/>
      <c r="AF30" s="1108">
        <v>105</v>
      </c>
      <c r="AG30" s="1109"/>
      <c r="AH30" s="1109"/>
      <c r="AI30" s="1109"/>
      <c r="AJ30" s="1110"/>
      <c r="AK30" s="1069">
        <v>453</v>
      </c>
      <c r="AL30" s="1060"/>
      <c r="AM30" s="1060"/>
      <c r="AN30" s="1060"/>
      <c r="AO30" s="1060"/>
      <c r="AP30" s="1060" t="s">
        <v>578</v>
      </c>
      <c r="AQ30" s="1060"/>
      <c r="AR30" s="1060"/>
      <c r="AS30" s="1060"/>
      <c r="AT30" s="1060"/>
      <c r="AU30" s="1060" t="s">
        <v>578</v>
      </c>
      <c r="AV30" s="1060"/>
      <c r="AW30" s="1060"/>
      <c r="AX30" s="1060"/>
      <c r="AY30" s="1060"/>
      <c r="AZ30" s="1131" t="s">
        <v>578</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407</v>
      </c>
      <c r="C31" s="1127"/>
      <c r="D31" s="1127"/>
      <c r="E31" s="1127"/>
      <c r="F31" s="1127"/>
      <c r="G31" s="1127"/>
      <c r="H31" s="1127"/>
      <c r="I31" s="1127"/>
      <c r="J31" s="1127"/>
      <c r="K31" s="1127"/>
      <c r="L31" s="1127"/>
      <c r="M31" s="1127"/>
      <c r="N31" s="1127"/>
      <c r="O31" s="1127"/>
      <c r="P31" s="1128"/>
      <c r="Q31" s="1132">
        <v>11</v>
      </c>
      <c r="R31" s="1133"/>
      <c r="S31" s="1133"/>
      <c r="T31" s="1133"/>
      <c r="U31" s="1133"/>
      <c r="V31" s="1133">
        <v>9</v>
      </c>
      <c r="W31" s="1133"/>
      <c r="X31" s="1133"/>
      <c r="Y31" s="1133"/>
      <c r="Z31" s="1133"/>
      <c r="AA31" s="1133">
        <v>2</v>
      </c>
      <c r="AB31" s="1133"/>
      <c r="AC31" s="1133"/>
      <c r="AD31" s="1133"/>
      <c r="AE31" s="1134"/>
      <c r="AF31" s="1108">
        <v>2</v>
      </c>
      <c r="AG31" s="1109"/>
      <c r="AH31" s="1109"/>
      <c r="AI31" s="1109"/>
      <c r="AJ31" s="1110"/>
      <c r="AK31" s="1069">
        <v>5</v>
      </c>
      <c r="AL31" s="1060"/>
      <c r="AM31" s="1060"/>
      <c r="AN31" s="1060"/>
      <c r="AO31" s="1060"/>
      <c r="AP31" s="1060" t="s">
        <v>578</v>
      </c>
      <c r="AQ31" s="1060"/>
      <c r="AR31" s="1060"/>
      <c r="AS31" s="1060"/>
      <c r="AT31" s="1060"/>
      <c r="AU31" s="1060" t="s">
        <v>578</v>
      </c>
      <c r="AV31" s="1060"/>
      <c r="AW31" s="1060"/>
      <c r="AX31" s="1060"/>
      <c r="AY31" s="1060"/>
      <c r="AZ31" s="1131" t="s">
        <v>579</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408</v>
      </c>
      <c r="C32" s="1127"/>
      <c r="D32" s="1127"/>
      <c r="E32" s="1127"/>
      <c r="F32" s="1127"/>
      <c r="G32" s="1127"/>
      <c r="H32" s="1127"/>
      <c r="I32" s="1127"/>
      <c r="J32" s="1127"/>
      <c r="K32" s="1127"/>
      <c r="L32" s="1127"/>
      <c r="M32" s="1127"/>
      <c r="N32" s="1127"/>
      <c r="O32" s="1127"/>
      <c r="P32" s="1128"/>
      <c r="Q32" s="1132">
        <v>3</v>
      </c>
      <c r="R32" s="1133"/>
      <c r="S32" s="1133"/>
      <c r="T32" s="1133"/>
      <c r="U32" s="1133"/>
      <c r="V32" s="1133">
        <v>2</v>
      </c>
      <c r="W32" s="1133"/>
      <c r="X32" s="1133"/>
      <c r="Y32" s="1133"/>
      <c r="Z32" s="1133"/>
      <c r="AA32" s="1133">
        <v>1</v>
      </c>
      <c r="AB32" s="1133"/>
      <c r="AC32" s="1133"/>
      <c r="AD32" s="1133"/>
      <c r="AE32" s="1134"/>
      <c r="AF32" s="1108">
        <v>1</v>
      </c>
      <c r="AG32" s="1109"/>
      <c r="AH32" s="1109"/>
      <c r="AI32" s="1109"/>
      <c r="AJ32" s="1110"/>
      <c r="AK32" s="1069" t="s">
        <v>579</v>
      </c>
      <c r="AL32" s="1060"/>
      <c r="AM32" s="1060"/>
      <c r="AN32" s="1060"/>
      <c r="AO32" s="1060"/>
      <c r="AP32" s="1060" t="s">
        <v>578</v>
      </c>
      <c r="AQ32" s="1060"/>
      <c r="AR32" s="1060"/>
      <c r="AS32" s="1060"/>
      <c r="AT32" s="1060"/>
      <c r="AU32" s="1060" t="s">
        <v>578</v>
      </c>
      <c r="AV32" s="1060"/>
      <c r="AW32" s="1060"/>
      <c r="AX32" s="1060"/>
      <c r="AY32" s="1060"/>
      <c r="AZ32" s="1131" t="s">
        <v>578</v>
      </c>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409</v>
      </c>
      <c r="C33" s="1127"/>
      <c r="D33" s="1127"/>
      <c r="E33" s="1127"/>
      <c r="F33" s="1127"/>
      <c r="G33" s="1127"/>
      <c r="H33" s="1127"/>
      <c r="I33" s="1127"/>
      <c r="J33" s="1127"/>
      <c r="K33" s="1127"/>
      <c r="L33" s="1127"/>
      <c r="M33" s="1127"/>
      <c r="N33" s="1127"/>
      <c r="O33" s="1127"/>
      <c r="P33" s="1128"/>
      <c r="Q33" s="1132">
        <v>495</v>
      </c>
      <c r="R33" s="1133"/>
      <c r="S33" s="1133"/>
      <c r="T33" s="1133"/>
      <c r="U33" s="1133"/>
      <c r="V33" s="1133">
        <v>486</v>
      </c>
      <c r="W33" s="1133"/>
      <c r="X33" s="1133"/>
      <c r="Y33" s="1133"/>
      <c r="Z33" s="1133"/>
      <c r="AA33" s="1133">
        <v>10</v>
      </c>
      <c r="AB33" s="1133"/>
      <c r="AC33" s="1133"/>
      <c r="AD33" s="1133"/>
      <c r="AE33" s="1134"/>
      <c r="AF33" s="1108">
        <v>660</v>
      </c>
      <c r="AG33" s="1109"/>
      <c r="AH33" s="1109"/>
      <c r="AI33" s="1109"/>
      <c r="AJ33" s="1110"/>
      <c r="AK33" s="1069">
        <v>22</v>
      </c>
      <c r="AL33" s="1060"/>
      <c r="AM33" s="1060"/>
      <c r="AN33" s="1060"/>
      <c r="AO33" s="1060"/>
      <c r="AP33" s="1060">
        <v>819</v>
      </c>
      <c r="AQ33" s="1060"/>
      <c r="AR33" s="1060"/>
      <c r="AS33" s="1060"/>
      <c r="AT33" s="1060"/>
      <c r="AU33" s="1060">
        <v>44</v>
      </c>
      <c r="AV33" s="1060"/>
      <c r="AW33" s="1060"/>
      <c r="AX33" s="1060"/>
      <c r="AY33" s="1060"/>
      <c r="AZ33" s="1131" t="s">
        <v>578</v>
      </c>
      <c r="BA33" s="1131"/>
      <c r="BB33" s="1131"/>
      <c r="BC33" s="1131"/>
      <c r="BD33" s="1131"/>
      <c r="BE33" s="1121" t="s">
        <v>410</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411</v>
      </c>
      <c r="C34" s="1127"/>
      <c r="D34" s="1127"/>
      <c r="E34" s="1127"/>
      <c r="F34" s="1127"/>
      <c r="G34" s="1127"/>
      <c r="H34" s="1127"/>
      <c r="I34" s="1127"/>
      <c r="J34" s="1127"/>
      <c r="K34" s="1127"/>
      <c r="L34" s="1127"/>
      <c r="M34" s="1127"/>
      <c r="N34" s="1127"/>
      <c r="O34" s="1127"/>
      <c r="P34" s="1128"/>
      <c r="Q34" s="1132">
        <v>1334</v>
      </c>
      <c r="R34" s="1133"/>
      <c r="S34" s="1133"/>
      <c r="T34" s="1133"/>
      <c r="U34" s="1133"/>
      <c r="V34" s="1133">
        <v>1300</v>
      </c>
      <c r="W34" s="1133"/>
      <c r="X34" s="1133"/>
      <c r="Y34" s="1133"/>
      <c r="Z34" s="1133"/>
      <c r="AA34" s="1133">
        <v>33</v>
      </c>
      <c r="AB34" s="1133"/>
      <c r="AC34" s="1133"/>
      <c r="AD34" s="1133"/>
      <c r="AE34" s="1134"/>
      <c r="AF34" s="1108">
        <v>33</v>
      </c>
      <c r="AG34" s="1109"/>
      <c r="AH34" s="1109"/>
      <c r="AI34" s="1109"/>
      <c r="AJ34" s="1110"/>
      <c r="AK34" s="1069">
        <v>506</v>
      </c>
      <c r="AL34" s="1060"/>
      <c r="AM34" s="1060"/>
      <c r="AN34" s="1060"/>
      <c r="AO34" s="1060"/>
      <c r="AP34" s="1060">
        <v>5668</v>
      </c>
      <c r="AQ34" s="1060"/>
      <c r="AR34" s="1060"/>
      <c r="AS34" s="1060"/>
      <c r="AT34" s="1060"/>
      <c r="AU34" s="1060">
        <v>5367</v>
      </c>
      <c r="AV34" s="1060"/>
      <c r="AW34" s="1060"/>
      <c r="AX34" s="1060"/>
      <c r="AY34" s="1060"/>
      <c r="AZ34" s="1131" t="s">
        <v>578</v>
      </c>
      <c r="BA34" s="1131"/>
      <c r="BB34" s="1131"/>
      <c r="BC34" s="1131"/>
      <c r="BD34" s="1131"/>
      <c r="BE34" s="1121" t="s">
        <v>412</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413</v>
      </c>
      <c r="C35" s="1127"/>
      <c r="D35" s="1127"/>
      <c r="E35" s="1127"/>
      <c r="F35" s="1127"/>
      <c r="G35" s="1127"/>
      <c r="H35" s="1127"/>
      <c r="I35" s="1127"/>
      <c r="J35" s="1127"/>
      <c r="K35" s="1127"/>
      <c r="L35" s="1127"/>
      <c r="M35" s="1127"/>
      <c r="N35" s="1127"/>
      <c r="O35" s="1127"/>
      <c r="P35" s="1128"/>
      <c r="Q35" s="1132">
        <v>100</v>
      </c>
      <c r="R35" s="1133"/>
      <c r="S35" s="1133"/>
      <c r="T35" s="1133"/>
      <c r="U35" s="1133"/>
      <c r="V35" s="1133">
        <v>94</v>
      </c>
      <c r="W35" s="1133"/>
      <c r="X35" s="1133"/>
      <c r="Y35" s="1133"/>
      <c r="Z35" s="1133"/>
      <c r="AA35" s="1133">
        <v>5</v>
      </c>
      <c r="AB35" s="1133"/>
      <c r="AC35" s="1133"/>
      <c r="AD35" s="1133"/>
      <c r="AE35" s="1134"/>
      <c r="AF35" s="1108">
        <v>5</v>
      </c>
      <c r="AG35" s="1109"/>
      <c r="AH35" s="1109"/>
      <c r="AI35" s="1109"/>
      <c r="AJ35" s="1110"/>
      <c r="AK35" s="1069">
        <v>32</v>
      </c>
      <c r="AL35" s="1060"/>
      <c r="AM35" s="1060"/>
      <c r="AN35" s="1060"/>
      <c r="AO35" s="1060"/>
      <c r="AP35" s="1060">
        <v>278</v>
      </c>
      <c r="AQ35" s="1060"/>
      <c r="AR35" s="1060"/>
      <c r="AS35" s="1060"/>
      <c r="AT35" s="1060"/>
      <c r="AU35" s="1060">
        <v>278</v>
      </c>
      <c r="AV35" s="1060"/>
      <c r="AW35" s="1060"/>
      <c r="AX35" s="1060"/>
      <c r="AY35" s="1060"/>
      <c r="AZ35" s="1131" t="s">
        <v>578</v>
      </c>
      <c r="BA35" s="1131"/>
      <c r="BB35" s="1131"/>
      <c r="BC35" s="1131"/>
      <c r="BD35" s="1131"/>
      <c r="BE35" s="1121" t="s">
        <v>414</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415</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392</v>
      </c>
      <c r="B63" s="1033" t="s">
        <v>416</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945</v>
      </c>
      <c r="AG63" s="1048"/>
      <c r="AH63" s="1048"/>
      <c r="AI63" s="1048"/>
      <c r="AJ63" s="1119"/>
      <c r="AK63" s="1120"/>
      <c r="AL63" s="1052"/>
      <c r="AM63" s="1052"/>
      <c r="AN63" s="1052"/>
      <c r="AO63" s="1052"/>
      <c r="AP63" s="1048">
        <v>6765</v>
      </c>
      <c r="AQ63" s="1048"/>
      <c r="AR63" s="1048"/>
      <c r="AS63" s="1048"/>
      <c r="AT63" s="1048"/>
      <c r="AU63" s="1048">
        <v>5689</v>
      </c>
      <c r="AV63" s="1048"/>
      <c r="AW63" s="1048"/>
      <c r="AX63" s="1048"/>
      <c r="AY63" s="1048"/>
      <c r="AZ63" s="1114"/>
      <c r="BA63" s="1114"/>
      <c r="BB63" s="1114"/>
      <c r="BC63" s="1114"/>
      <c r="BD63" s="1114"/>
      <c r="BE63" s="1049"/>
      <c r="BF63" s="1049"/>
      <c r="BG63" s="1049"/>
      <c r="BH63" s="1049"/>
      <c r="BI63" s="1050"/>
      <c r="BJ63" s="1115" t="s">
        <v>229</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418</v>
      </c>
      <c r="B66" s="1085"/>
      <c r="C66" s="1085"/>
      <c r="D66" s="1085"/>
      <c r="E66" s="1085"/>
      <c r="F66" s="1085"/>
      <c r="G66" s="1085"/>
      <c r="H66" s="1085"/>
      <c r="I66" s="1085"/>
      <c r="J66" s="1085"/>
      <c r="K66" s="1085"/>
      <c r="L66" s="1085"/>
      <c r="M66" s="1085"/>
      <c r="N66" s="1085"/>
      <c r="O66" s="1085"/>
      <c r="P66" s="1086"/>
      <c r="Q66" s="1090" t="s">
        <v>396</v>
      </c>
      <c r="R66" s="1091"/>
      <c r="S66" s="1091"/>
      <c r="T66" s="1091"/>
      <c r="U66" s="1092"/>
      <c r="V66" s="1090" t="s">
        <v>419</v>
      </c>
      <c r="W66" s="1091"/>
      <c r="X66" s="1091"/>
      <c r="Y66" s="1091"/>
      <c r="Z66" s="1092"/>
      <c r="AA66" s="1090" t="s">
        <v>398</v>
      </c>
      <c r="AB66" s="1091"/>
      <c r="AC66" s="1091"/>
      <c r="AD66" s="1091"/>
      <c r="AE66" s="1092"/>
      <c r="AF66" s="1096" t="s">
        <v>420</v>
      </c>
      <c r="AG66" s="1097"/>
      <c r="AH66" s="1097"/>
      <c r="AI66" s="1097"/>
      <c r="AJ66" s="1098"/>
      <c r="AK66" s="1090" t="s">
        <v>400</v>
      </c>
      <c r="AL66" s="1085"/>
      <c r="AM66" s="1085"/>
      <c r="AN66" s="1085"/>
      <c r="AO66" s="1086"/>
      <c r="AP66" s="1090" t="s">
        <v>401</v>
      </c>
      <c r="AQ66" s="1091"/>
      <c r="AR66" s="1091"/>
      <c r="AS66" s="1091"/>
      <c r="AT66" s="1092"/>
      <c r="AU66" s="1090" t="s">
        <v>421</v>
      </c>
      <c r="AV66" s="1091"/>
      <c r="AW66" s="1091"/>
      <c r="AX66" s="1091"/>
      <c r="AY66" s="1092"/>
      <c r="AZ66" s="1090" t="s">
        <v>378</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586</v>
      </c>
      <c r="C68" s="1075"/>
      <c r="D68" s="1075"/>
      <c r="E68" s="1075"/>
      <c r="F68" s="1075"/>
      <c r="G68" s="1075"/>
      <c r="H68" s="1075"/>
      <c r="I68" s="1075"/>
      <c r="J68" s="1075"/>
      <c r="K68" s="1075"/>
      <c r="L68" s="1075"/>
      <c r="M68" s="1075"/>
      <c r="N68" s="1075"/>
      <c r="O68" s="1075"/>
      <c r="P68" s="1076"/>
      <c r="Q68" s="1077">
        <v>12068</v>
      </c>
      <c r="R68" s="1071"/>
      <c r="S68" s="1071"/>
      <c r="T68" s="1071"/>
      <c r="U68" s="1071"/>
      <c r="V68" s="1071">
        <v>11720</v>
      </c>
      <c r="W68" s="1071"/>
      <c r="X68" s="1071"/>
      <c r="Y68" s="1071"/>
      <c r="Z68" s="1071"/>
      <c r="AA68" s="1071">
        <v>347</v>
      </c>
      <c r="AB68" s="1071"/>
      <c r="AC68" s="1071"/>
      <c r="AD68" s="1071"/>
      <c r="AE68" s="1071"/>
      <c r="AF68" s="1071">
        <v>347</v>
      </c>
      <c r="AG68" s="1071"/>
      <c r="AH68" s="1071"/>
      <c r="AI68" s="1071"/>
      <c r="AJ68" s="1071"/>
      <c r="AK68" s="1071" t="s">
        <v>578</v>
      </c>
      <c r="AL68" s="1071"/>
      <c r="AM68" s="1071"/>
      <c r="AN68" s="1071"/>
      <c r="AO68" s="1071"/>
      <c r="AP68" s="1071" t="s">
        <v>578</v>
      </c>
      <c r="AQ68" s="1071"/>
      <c r="AR68" s="1071"/>
      <c r="AS68" s="1071"/>
      <c r="AT68" s="1071"/>
      <c r="AU68" s="1071" t="s">
        <v>578</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587</v>
      </c>
      <c r="C69" s="1064"/>
      <c r="D69" s="1064"/>
      <c r="E69" s="1064"/>
      <c r="F69" s="1064"/>
      <c r="G69" s="1064"/>
      <c r="H69" s="1064"/>
      <c r="I69" s="1064"/>
      <c r="J69" s="1064"/>
      <c r="K69" s="1064"/>
      <c r="L69" s="1064"/>
      <c r="M69" s="1064"/>
      <c r="N69" s="1064"/>
      <c r="O69" s="1064"/>
      <c r="P69" s="1065"/>
      <c r="Q69" s="1066">
        <v>953</v>
      </c>
      <c r="R69" s="1060"/>
      <c r="S69" s="1060"/>
      <c r="T69" s="1060"/>
      <c r="U69" s="1060"/>
      <c r="V69" s="1060">
        <v>951</v>
      </c>
      <c r="W69" s="1060"/>
      <c r="X69" s="1060"/>
      <c r="Y69" s="1060"/>
      <c r="Z69" s="1060"/>
      <c r="AA69" s="1060">
        <v>2</v>
      </c>
      <c r="AB69" s="1060"/>
      <c r="AC69" s="1060"/>
      <c r="AD69" s="1060"/>
      <c r="AE69" s="1060"/>
      <c r="AF69" s="1060">
        <v>2</v>
      </c>
      <c r="AG69" s="1060"/>
      <c r="AH69" s="1060"/>
      <c r="AI69" s="1060"/>
      <c r="AJ69" s="1060"/>
      <c r="AK69" s="1060">
        <v>3</v>
      </c>
      <c r="AL69" s="1060"/>
      <c r="AM69" s="1060"/>
      <c r="AN69" s="1060"/>
      <c r="AO69" s="1060"/>
      <c r="AP69" s="1060" t="s">
        <v>579</v>
      </c>
      <c r="AQ69" s="1060"/>
      <c r="AR69" s="1060"/>
      <c r="AS69" s="1060"/>
      <c r="AT69" s="1060"/>
      <c r="AU69" s="1060" t="s">
        <v>578</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588</v>
      </c>
      <c r="C70" s="1064"/>
      <c r="D70" s="1064"/>
      <c r="E70" s="1064"/>
      <c r="F70" s="1064"/>
      <c r="G70" s="1064"/>
      <c r="H70" s="1064"/>
      <c r="I70" s="1064"/>
      <c r="J70" s="1064"/>
      <c r="K70" s="1064"/>
      <c r="L70" s="1064"/>
      <c r="M70" s="1064"/>
      <c r="N70" s="1064"/>
      <c r="O70" s="1064"/>
      <c r="P70" s="1065"/>
      <c r="Q70" s="1066">
        <v>13523</v>
      </c>
      <c r="R70" s="1060"/>
      <c r="S70" s="1060"/>
      <c r="T70" s="1060"/>
      <c r="U70" s="1060"/>
      <c r="V70" s="1060">
        <v>12902</v>
      </c>
      <c r="W70" s="1060"/>
      <c r="X70" s="1060"/>
      <c r="Y70" s="1060"/>
      <c r="Z70" s="1060"/>
      <c r="AA70" s="1060">
        <v>621</v>
      </c>
      <c r="AB70" s="1060"/>
      <c r="AC70" s="1060"/>
      <c r="AD70" s="1060"/>
      <c r="AE70" s="1060"/>
      <c r="AF70" s="1060">
        <v>82</v>
      </c>
      <c r="AG70" s="1060"/>
      <c r="AH70" s="1060"/>
      <c r="AI70" s="1060"/>
      <c r="AJ70" s="1060"/>
      <c r="AK70" s="1060">
        <v>375</v>
      </c>
      <c r="AL70" s="1060"/>
      <c r="AM70" s="1060"/>
      <c r="AN70" s="1060"/>
      <c r="AO70" s="1060"/>
      <c r="AP70" s="1060">
        <v>2490</v>
      </c>
      <c r="AQ70" s="1060"/>
      <c r="AR70" s="1060"/>
      <c r="AS70" s="1060"/>
      <c r="AT70" s="1060"/>
      <c r="AU70" s="1060">
        <v>476</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589</v>
      </c>
      <c r="C71" s="1064"/>
      <c r="D71" s="1064"/>
      <c r="E71" s="1064"/>
      <c r="F71" s="1064"/>
      <c r="G71" s="1064"/>
      <c r="H71" s="1064"/>
      <c r="I71" s="1064"/>
      <c r="J71" s="1064"/>
      <c r="K71" s="1064"/>
      <c r="L71" s="1064"/>
      <c r="M71" s="1064"/>
      <c r="N71" s="1064"/>
      <c r="O71" s="1064"/>
      <c r="P71" s="1065"/>
      <c r="Q71" s="1066">
        <v>146</v>
      </c>
      <c r="R71" s="1060"/>
      <c r="S71" s="1060"/>
      <c r="T71" s="1060"/>
      <c r="U71" s="1060"/>
      <c r="V71" s="1060">
        <v>138</v>
      </c>
      <c r="W71" s="1060"/>
      <c r="X71" s="1060"/>
      <c r="Y71" s="1060"/>
      <c r="Z71" s="1060"/>
      <c r="AA71" s="1060">
        <v>7</v>
      </c>
      <c r="AB71" s="1060"/>
      <c r="AC71" s="1060"/>
      <c r="AD71" s="1060"/>
      <c r="AE71" s="1060"/>
      <c r="AF71" s="1060">
        <v>7</v>
      </c>
      <c r="AG71" s="1060"/>
      <c r="AH71" s="1060"/>
      <c r="AI71" s="1060"/>
      <c r="AJ71" s="1060"/>
      <c r="AK71" s="1060" t="s">
        <v>597</v>
      </c>
      <c r="AL71" s="1060"/>
      <c r="AM71" s="1060"/>
      <c r="AN71" s="1060"/>
      <c r="AO71" s="1060"/>
      <c r="AP71" s="1060" t="s">
        <v>579</v>
      </c>
      <c r="AQ71" s="1060"/>
      <c r="AR71" s="1060"/>
      <c r="AS71" s="1060"/>
      <c r="AT71" s="1060"/>
      <c r="AU71" s="1060" t="s">
        <v>579</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590</v>
      </c>
      <c r="C72" s="1064"/>
      <c r="D72" s="1064"/>
      <c r="E72" s="1064"/>
      <c r="F72" s="1064"/>
      <c r="G72" s="1064"/>
      <c r="H72" s="1064"/>
      <c r="I72" s="1064"/>
      <c r="J72" s="1064"/>
      <c r="K72" s="1064"/>
      <c r="L72" s="1064"/>
      <c r="M72" s="1064"/>
      <c r="N72" s="1064"/>
      <c r="O72" s="1064"/>
      <c r="P72" s="1065"/>
      <c r="Q72" s="1066">
        <v>870</v>
      </c>
      <c r="R72" s="1060"/>
      <c r="S72" s="1060"/>
      <c r="T72" s="1060"/>
      <c r="U72" s="1060"/>
      <c r="V72" s="1060">
        <v>865</v>
      </c>
      <c r="W72" s="1060"/>
      <c r="X72" s="1060"/>
      <c r="Y72" s="1060"/>
      <c r="Z72" s="1060"/>
      <c r="AA72" s="1060">
        <v>5</v>
      </c>
      <c r="AB72" s="1060"/>
      <c r="AC72" s="1060"/>
      <c r="AD72" s="1060"/>
      <c r="AE72" s="1060"/>
      <c r="AF72" s="1060">
        <v>5</v>
      </c>
      <c r="AG72" s="1060"/>
      <c r="AH72" s="1060"/>
      <c r="AI72" s="1060"/>
      <c r="AJ72" s="1060"/>
      <c r="AK72" s="1060">
        <v>9</v>
      </c>
      <c r="AL72" s="1060"/>
      <c r="AM72" s="1060"/>
      <c r="AN72" s="1060"/>
      <c r="AO72" s="1060"/>
      <c r="AP72" s="1060">
        <v>7</v>
      </c>
      <c r="AQ72" s="1060"/>
      <c r="AR72" s="1060"/>
      <c r="AS72" s="1060"/>
      <c r="AT72" s="1060"/>
      <c r="AU72" s="1060">
        <v>4</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591</v>
      </c>
      <c r="C73" s="1064"/>
      <c r="D73" s="1064"/>
      <c r="E73" s="1064"/>
      <c r="F73" s="1064"/>
      <c r="G73" s="1064"/>
      <c r="H73" s="1064"/>
      <c r="I73" s="1064"/>
      <c r="J73" s="1064"/>
      <c r="K73" s="1064"/>
      <c r="L73" s="1064"/>
      <c r="M73" s="1064"/>
      <c r="N73" s="1064"/>
      <c r="O73" s="1064"/>
      <c r="P73" s="1065"/>
      <c r="Q73" s="1066">
        <v>1356</v>
      </c>
      <c r="R73" s="1060"/>
      <c r="S73" s="1060"/>
      <c r="T73" s="1060"/>
      <c r="U73" s="1060"/>
      <c r="V73" s="1060">
        <v>1410</v>
      </c>
      <c r="W73" s="1060"/>
      <c r="X73" s="1060"/>
      <c r="Y73" s="1060"/>
      <c r="Z73" s="1060"/>
      <c r="AA73" s="1060" t="s">
        <v>607</v>
      </c>
      <c r="AB73" s="1060"/>
      <c r="AC73" s="1060"/>
      <c r="AD73" s="1060"/>
      <c r="AE73" s="1060"/>
      <c r="AF73" s="1060">
        <v>27</v>
      </c>
      <c r="AG73" s="1060"/>
      <c r="AH73" s="1060"/>
      <c r="AI73" s="1060"/>
      <c r="AJ73" s="1060"/>
      <c r="AK73" s="1060">
        <v>508</v>
      </c>
      <c r="AL73" s="1060"/>
      <c r="AM73" s="1060"/>
      <c r="AN73" s="1060"/>
      <c r="AO73" s="1060"/>
      <c r="AP73" s="1060">
        <v>1397</v>
      </c>
      <c r="AQ73" s="1060"/>
      <c r="AR73" s="1060"/>
      <c r="AS73" s="1060"/>
      <c r="AT73" s="1060"/>
      <c r="AU73" s="1060">
        <v>410</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592</v>
      </c>
      <c r="C74" s="1064"/>
      <c r="D74" s="1064"/>
      <c r="E74" s="1064"/>
      <c r="F74" s="1064"/>
      <c r="G74" s="1064"/>
      <c r="H74" s="1064"/>
      <c r="I74" s="1064"/>
      <c r="J74" s="1064"/>
      <c r="K74" s="1064"/>
      <c r="L74" s="1064"/>
      <c r="M74" s="1064"/>
      <c r="N74" s="1064"/>
      <c r="O74" s="1064"/>
      <c r="P74" s="1065"/>
      <c r="Q74" s="1066">
        <v>682</v>
      </c>
      <c r="R74" s="1060"/>
      <c r="S74" s="1060"/>
      <c r="T74" s="1060"/>
      <c r="U74" s="1060"/>
      <c r="V74" s="1060">
        <v>644</v>
      </c>
      <c r="W74" s="1060"/>
      <c r="X74" s="1060"/>
      <c r="Y74" s="1060"/>
      <c r="Z74" s="1060"/>
      <c r="AA74" s="1060">
        <v>38</v>
      </c>
      <c r="AB74" s="1060"/>
      <c r="AC74" s="1060"/>
      <c r="AD74" s="1060"/>
      <c r="AE74" s="1060"/>
      <c r="AF74" s="1060">
        <v>74</v>
      </c>
      <c r="AG74" s="1060"/>
      <c r="AH74" s="1060"/>
      <c r="AI74" s="1060"/>
      <c r="AJ74" s="1060"/>
      <c r="AK74" s="1060">
        <v>224</v>
      </c>
      <c r="AL74" s="1060"/>
      <c r="AM74" s="1060"/>
      <c r="AN74" s="1060"/>
      <c r="AO74" s="1060"/>
      <c r="AP74" s="1060">
        <v>1078</v>
      </c>
      <c r="AQ74" s="1060"/>
      <c r="AR74" s="1060"/>
      <c r="AS74" s="1060"/>
      <c r="AT74" s="1060"/>
      <c r="AU74" s="1060">
        <v>631</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593</v>
      </c>
      <c r="C75" s="1064"/>
      <c r="D75" s="1064"/>
      <c r="E75" s="1064"/>
      <c r="F75" s="1064"/>
      <c r="G75" s="1064"/>
      <c r="H75" s="1064"/>
      <c r="I75" s="1064"/>
      <c r="J75" s="1064"/>
      <c r="K75" s="1064"/>
      <c r="L75" s="1064"/>
      <c r="M75" s="1064"/>
      <c r="N75" s="1064"/>
      <c r="O75" s="1064"/>
      <c r="P75" s="1065"/>
      <c r="Q75" s="1067">
        <v>269</v>
      </c>
      <c r="R75" s="1068"/>
      <c r="S75" s="1068"/>
      <c r="T75" s="1068"/>
      <c r="U75" s="1069"/>
      <c r="V75" s="1070">
        <v>158</v>
      </c>
      <c r="W75" s="1068"/>
      <c r="X75" s="1068"/>
      <c r="Y75" s="1068"/>
      <c r="Z75" s="1069"/>
      <c r="AA75" s="1070">
        <v>111</v>
      </c>
      <c r="AB75" s="1068"/>
      <c r="AC75" s="1068"/>
      <c r="AD75" s="1068"/>
      <c r="AE75" s="1069"/>
      <c r="AF75" s="1070">
        <v>111</v>
      </c>
      <c r="AG75" s="1068"/>
      <c r="AH75" s="1068"/>
      <c r="AI75" s="1068"/>
      <c r="AJ75" s="1069"/>
      <c r="AK75" s="1070">
        <v>37</v>
      </c>
      <c r="AL75" s="1068"/>
      <c r="AM75" s="1068"/>
      <c r="AN75" s="1068"/>
      <c r="AO75" s="1069"/>
      <c r="AP75" s="1070" t="s">
        <v>581</v>
      </c>
      <c r="AQ75" s="1068"/>
      <c r="AR75" s="1068"/>
      <c r="AS75" s="1068"/>
      <c r="AT75" s="1069"/>
      <c r="AU75" s="1070" t="s">
        <v>598</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594</v>
      </c>
      <c r="C76" s="1064"/>
      <c r="D76" s="1064"/>
      <c r="E76" s="1064"/>
      <c r="F76" s="1064"/>
      <c r="G76" s="1064"/>
      <c r="H76" s="1064"/>
      <c r="I76" s="1064"/>
      <c r="J76" s="1064"/>
      <c r="K76" s="1064"/>
      <c r="L76" s="1064"/>
      <c r="M76" s="1064"/>
      <c r="N76" s="1064"/>
      <c r="O76" s="1064"/>
      <c r="P76" s="1065"/>
      <c r="Q76" s="1067">
        <v>259116</v>
      </c>
      <c r="R76" s="1068"/>
      <c r="S76" s="1068"/>
      <c r="T76" s="1068"/>
      <c r="U76" s="1069"/>
      <c r="V76" s="1070">
        <v>249624</v>
      </c>
      <c r="W76" s="1068"/>
      <c r="X76" s="1068"/>
      <c r="Y76" s="1068"/>
      <c r="Z76" s="1069"/>
      <c r="AA76" s="1070">
        <v>9492</v>
      </c>
      <c r="AB76" s="1068"/>
      <c r="AC76" s="1068"/>
      <c r="AD76" s="1068"/>
      <c r="AE76" s="1069"/>
      <c r="AF76" s="1070">
        <v>9491</v>
      </c>
      <c r="AG76" s="1068"/>
      <c r="AH76" s="1068"/>
      <c r="AI76" s="1068"/>
      <c r="AJ76" s="1069"/>
      <c r="AK76" s="1070">
        <v>7985</v>
      </c>
      <c r="AL76" s="1068"/>
      <c r="AM76" s="1068"/>
      <c r="AN76" s="1068"/>
      <c r="AO76" s="1069"/>
      <c r="AP76" s="1070" t="s">
        <v>581</v>
      </c>
      <c r="AQ76" s="1068"/>
      <c r="AR76" s="1068"/>
      <c r="AS76" s="1068"/>
      <c r="AT76" s="1069"/>
      <c r="AU76" s="1070" t="s">
        <v>578</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392</v>
      </c>
      <c r="B88" s="1033" t="s">
        <v>422</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10146</v>
      </c>
      <c r="AG88" s="1048"/>
      <c r="AH88" s="1048"/>
      <c r="AI88" s="1048"/>
      <c r="AJ88" s="1048"/>
      <c r="AK88" s="1052"/>
      <c r="AL88" s="1052"/>
      <c r="AM88" s="1052"/>
      <c r="AN88" s="1052"/>
      <c r="AO88" s="1052"/>
      <c r="AP88" s="1048">
        <v>4972</v>
      </c>
      <c r="AQ88" s="1048"/>
      <c r="AR88" s="1048"/>
      <c r="AS88" s="1048"/>
      <c r="AT88" s="1048"/>
      <c r="AU88" s="1048">
        <v>1521</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392</v>
      </c>
      <c r="BR102" s="1033" t="s">
        <v>423</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87</v>
      </c>
      <c r="CS102" s="1040"/>
      <c r="CT102" s="1040"/>
      <c r="CU102" s="1040"/>
      <c r="CV102" s="1041"/>
      <c r="CW102" s="1039" t="s">
        <v>610</v>
      </c>
      <c r="CX102" s="1040"/>
      <c r="CY102" s="1040"/>
      <c r="CZ102" s="1040"/>
      <c r="DA102" s="1041"/>
      <c r="DB102" s="1039" t="s">
        <v>610</v>
      </c>
      <c r="DC102" s="1040"/>
      <c r="DD102" s="1040"/>
      <c r="DE102" s="1040"/>
      <c r="DF102" s="1041"/>
      <c r="DG102" s="1039" t="s">
        <v>610</v>
      </c>
      <c r="DH102" s="1040"/>
      <c r="DI102" s="1040"/>
      <c r="DJ102" s="1040"/>
      <c r="DK102" s="1041"/>
      <c r="DL102" s="1039" t="s">
        <v>610</v>
      </c>
      <c r="DM102" s="1040"/>
      <c r="DN102" s="1040"/>
      <c r="DO102" s="1040"/>
      <c r="DP102" s="1041"/>
      <c r="DQ102" s="1039" t="s">
        <v>610</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424</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425</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428</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429</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430</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431</v>
      </c>
      <c r="AB109" s="983"/>
      <c r="AC109" s="983"/>
      <c r="AD109" s="983"/>
      <c r="AE109" s="984"/>
      <c r="AF109" s="985" t="s">
        <v>309</v>
      </c>
      <c r="AG109" s="983"/>
      <c r="AH109" s="983"/>
      <c r="AI109" s="983"/>
      <c r="AJ109" s="984"/>
      <c r="AK109" s="985" t="s">
        <v>308</v>
      </c>
      <c r="AL109" s="983"/>
      <c r="AM109" s="983"/>
      <c r="AN109" s="983"/>
      <c r="AO109" s="984"/>
      <c r="AP109" s="985" t="s">
        <v>432</v>
      </c>
      <c r="AQ109" s="983"/>
      <c r="AR109" s="983"/>
      <c r="AS109" s="983"/>
      <c r="AT109" s="1014"/>
      <c r="AU109" s="982" t="s">
        <v>430</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431</v>
      </c>
      <c r="BR109" s="983"/>
      <c r="BS109" s="983"/>
      <c r="BT109" s="983"/>
      <c r="BU109" s="984"/>
      <c r="BV109" s="985" t="s">
        <v>309</v>
      </c>
      <c r="BW109" s="983"/>
      <c r="BX109" s="983"/>
      <c r="BY109" s="983"/>
      <c r="BZ109" s="984"/>
      <c r="CA109" s="985" t="s">
        <v>308</v>
      </c>
      <c r="CB109" s="983"/>
      <c r="CC109" s="983"/>
      <c r="CD109" s="983"/>
      <c r="CE109" s="984"/>
      <c r="CF109" s="1021" t="s">
        <v>432</v>
      </c>
      <c r="CG109" s="1021"/>
      <c r="CH109" s="1021"/>
      <c r="CI109" s="1021"/>
      <c r="CJ109" s="1021"/>
      <c r="CK109" s="985" t="s">
        <v>433</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431</v>
      </c>
      <c r="DH109" s="983"/>
      <c r="DI109" s="983"/>
      <c r="DJ109" s="983"/>
      <c r="DK109" s="984"/>
      <c r="DL109" s="985" t="s">
        <v>309</v>
      </c>
      <c r="DM109" s="983"/>
      <c r="DN109" s="983"/>
      <c r="DO109" s="983"/>
      <c r="DP109" s="984"/>
      <c r="DQ109" s="985" t="s">
        <v>308</v>
      </c>
      <c r="DR109" s="983"/>
      <c r="DS109" s="983"/>
      <c r="DT109" s="983"/>
      <c r="DU109" s="984"/>
      <c r="DV109" s="985" t="s">
        <v>432</v>
      </c>
      <c r="DW109" s="983"/>
      <c r="DX109" s="983"/>
      <c r="DY109" s="983"/>
      <c r="DZ109" s="1014"/>
    </row>
    <row r="110" spans="1:131" s="246" customFormat="1" ht="26.25" customHeight="1" x14ac:dyDescent="0.15">
      <c r="A110" s="885" t="s">
        <v>434</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1737857</v>
      </c>
      <c r="AB110" s="976"/>
      <c r="AC110" s="976"/>
      <c r="AD110" s="976"/>
      <c r="AE110" s="977"/>
      <c r="AF110" s="978">
        <v>1708336</v>
      </c>
      <c r="AG110" s="976"/>
      <c r="AH110" s="976"/>
      <c r="AI110" s="976"/>
      <c r="AJ110" s="977"/>
      <c r="AK110" s="978">
        <v>1688922</v>
      </c>
      <c r="AL110" s="976"/>
      <c r="AM110" s="976"/>
      <c r="AN110" s="976"/>
      <c r="AO110" s="977"/>
      <c r="AP110" s="979">
        <v>23.6</v>
      </c>
      <c r="AQ110" s="980"/>
      <c r="AR110" s="980"/>
      <c r="AS110" s="980"/>
      <c r="AT110" s="981"/>
      <c r="AU110" s="1015" t="s">
        <v>73</v>
      </c>
      <c r="AV110" s="1016"/>
      <c r="AW110" s="1016"/>
      <c r="AX110" s="1016"/>
      <c r="AY110" s="1016"/>
      <c r="AZ110" s="941" t="s">
        <v>435</v>
      </c>
      <c r="BA110" s="886"/>
      <c r="BB110" s="886"/>
      <c r="BC110" s="886"/>
      <c r="BD110" s="886"/>
      <c r="BE110" s="886"/>
      <c r="BF110" s="886"/>
      <c r="BG110" s="886"/>
      <c r="BH110" s="886"/>
      <c r="BI110" s="886"/>
      <c r="BJ110" s="886"/>
      <c r="BK110" s="886"/>
      <c r="BL110" s="886"/>
      <c r="BM110" s="886"/>
      <c r="BN110" s="886"/>
      <c r="BO110" s="886"/>
      <c r="BP110" s="887"/>
      <c r="BQ110" s="942">
        <v>14482119</v>
      </c>
      <c r="BR110" s="923"/>
      <c r="BS110" s="923"/>
      <c r="BT110" s="923"/>
      <c r="BU110" s="923"/>
      <c r="BV110" s="923">
        <v>14044931</v>
      </c>
      <c r="BW110" s="923"/>
      <c r="BX110" s="923"/>
      <c r="BY110" s="923"/>
      <c r="BZ110" s="923"/>
      <c r="CA110" s="923">
        <v>13753505</v>
      </c>
      <c r="CB110" s="923"/>
      <c r="CC110" s="923"/>
      <c r="CD110" s="923"/>
      <c r="CE110" s="923"/>
      <c r="CF110" s="947">
        <v>192.5</v>
      </c>
      <c r="CG110" s="948"/>
      <c r="CH110" s="948"/>
      <c r="CI110" s="948"/>
      <c r="CJ110" s="948"/>
      <c r="CK110" s="1011" t="s">
        <v>436</v>
      </c>
      <c r="CL110" s="897"/>
      <c r="CM110" s="972" t="s">
        <v>437</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438</v>
      </c>
      <c r="DH110" s="923"/>
      <c r="DI110" s="923"/>
      <c r="DJ110" s="923"/>
      <c r="DK110" s="923"/>
      <c r="DL110" s="923" t="s">
        <v>229</v>
      </c>
      <c r="DM110" s="923"/>
      <c r="DN110" s="923"/>
      <c r="DO110" s="923"/>
      <c r="DP110" s="923"/>
      <c r="DQ110" s="923" t="s">
        <v>438</v>
      </c>
      <c r="DR110" s="923"/>
      <c r="DS110" s="923"/>
      <c r="DT110" s="923"/>
      <c r="DU110" s="923"/>
      <c r="DV110" s="924" t="s">
        <v>229</v>
      </c>
      <c r="DW110" s="924"/>
      <c r="DX110" s="924"/>
      <c r="DY110" s="924"/>
      <c r="DZ110" s="925"/>
    </row>
    <row r="111" spans="1:131" s="246" customFormat="1" ht="26.25" customHeight="1" x14ac:dyDescent="0.15">
      <c r="A111" s="852" t="s">
        <v>439</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229</v>
      </c>
      <c r="AB111" s="1004"/>
      <c r="AC111" s="1004"/>
      <c r="AD111" s="1004"/>
      <c r="AE111" s="1005"/>
      <c r="AF111" s="1006" t="s">
        <v>438</v>
      </c>
      <c r="AG111" s="1004"/>
      <c r="AH111" s="1004"/>
      <c r="AI111" s="1004"/>
      <c r="AJ111" s="1005"/>
      <c r="AK111" s="1006" t="s">
        <v>229</v>
      </c>
      <c r="AL111" s="1004"/>
      <c r="AM111" s="1004"/>
      <c r="AN111" s="1004"/>
      <c r="AO111" s="1005"/>
      <c r="AP111" s="1007" t="s">
        <v>229</v>
      </c>
      <c r="AQ111" s="1008"/>
      <c r="AR111" s="1008"/>
      <c r="AS111" s="1008"/>
      <c r="AT111" s="1009"/>
      <c r="AU111" s="1017"/>
      <c r="AV111" s="1018"/>
      <c r="AW111" s="1018"/>
      <c r="AX111" s="1018"/>
      <c r="AY111" s="1018"/>
      <c r="AZ111" s="893" t="s">
        <v>440</v>
      </c>
      <c r="BA111" s="828"/>
      <c r="BB111" s="828"/>
      <c r="BC111" s="828"/>
      <c r="BD111" s="828"/>
      <c r="BE111" s="828"/>
      <c r="BF111" s="828"/>
      <c r="BG111" s="828"/>
      <c r="BH111" s="828"/>
      <c r="BI111" s="828"/>
      <c r="BJ111" s="828"/>
      <c r="BK111" s="828"/>
      <c r="BL111" s="828"/>
      <c r="BM111" s="828"/>
      <c r="BN111" s="828"/>
      <c r="BO111" s="828"/>
      <c r="BP111" s="829"/>
      <c r="BQ111" s="894">
        <v>80687</v>
      </c>
      <c r="BR111" s="895"/>
      <c r="BS111" s="895"/>
      <c r="BT111" s="895"/>
      <c r="BU111" s="895"/>
      <c r="BV111" s="895">
        <v>70306</v>
      </c>
      <c r="BW111" s="895"/>
      <c r="BX111" s="895"/>
      <c r="BY111" s="895"/>
      <c r="BZ111" s="895"/>
      <c r="CA111" s="895">
        <v>59923</v>
      </c>
      <c r="CB111" s="895"/>
      <c r="CC111" s="895"/>
      <c r="CD111" s="895"/>
      <c r="CE111" s="895"/>
      <c r="CF111" s="956">
        <v>0.8</v>
      </c>
      <c r="CG111" s="957"/>
      <c r="CH111" s="957"/>
      <c r="CI111" s="957"/>
      <c r="CJ111" s="957"/>
      <c r="CK111" s="1012"/>
      <c r="CL111" s="899"/>
      <c r="CM111" s="902" t="s">
        <v>441</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229</v>
      </c>
      <c r="DH111" s="895"/>
      <c r="DI111" s="895"/>
      <c r="DJ111" s="895"/>
      <c r="DK111" s="895"/>
      <c r="DL111" s="895" t="s">
        <v>438</v>
      </c>
      <c r="DM111" s="895"/>
      <c r="DN111" s="895"/>
      <c r="DO111" s="895"/>
      <c r="DP111" s="895"/>
      <c r="DQ111" s="895" t="s">
        <v>229</v>
      </c>
      <c r="DR111" s="895"/>
      <c r="DS111" s="895"/>
      <c r="DT111" s="895"/>
      <c r="DU111" s="895"/>
      <c r="DV111" s="872" t="s">
        <v>229</v>
      </c>
      <c r="DW111" s="872"/>
      <c r="DX111" s="872"/>
      <c r="DY111" s="872"/>
      <c r="DZ111" s="873"/>
    </row>
    <row r="112" spans="1:131" s="246" customFormat="1" ht="26.25" customHeight="1" x14ac:dyDescent="0.15">
      <c r="A112" s="997" t="s">
        <v>442</v>
      </c>
      <c r="B112" s="998"/>
      <c r="C112" s="828" t="s">
        <v>443</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229</v>
      </c>
      <c r="AB112" s="858"/>
      <c r="AC112" s="858"/>
      <c r="AD112" s="858"/>
      <c r="AE112" s="859"/>
      <c r="AF112" s="860" t="s">
        <v>438</v>
      </c>
      <c r="AG112" s="858"/>
      <c r="AH112" s="858"/>
      <c r="AI112" s="858"/>
      <c r="AJ112" s="859"/>
      <c r="AK112" s="860" t="s">
        <v>438</v>
      </c>
      <c r="AL112" s="858"/>
      <c r="AM112" s="858"/>
      <c r="AN112" s="858"/>
      <c r="AO112" s="859"/>
      <c r="AP112" s="905" t="s">
        <v>229</v>
      </c>
      <c r="AQ112" s="906"/>
      <c r="AR112" s="906"/>
      <c r="AS112" s="906"/>
      <c r="AT112" s="907"/>
      <c r="AU112" s="1017"/>
      <c r="AV112" s="1018"/>
      <c r="AW112" s="1018"/>
      <c r="AX112" s="1018"/>
      <c r="AY112" s="1018"/>
      <c r="AZ112" s="893" t="s">
        <v>444</v>
      </c>
      <c r="BA112" s="828"/>
      <c r="BB112" s="828"/>
      <c r="BC112" s="828"/>
      <c r="BD112" s="828"/>
      <c r="BE112" s="828"/>
      <c r="BF112" s="828"/>
      <c r="BG112" s="828"/>
      <c r="BH112" s="828"/>
      <c r="BI112" s="828"/>
      <c r="BJ112" s="828"/>
      <c r="BK112" s="828"/>
      <c r="BL112" s="828"/>
      <c r="BM112" s="828"/>
      <c r="BN112" s="828"/>
      <c r="BO112" s="828"/>
      <c r="BP112" s="829"/>
      <c r="BQ112" s="894">
        <v>5904790</v>
      </c>
      <c r="BR112" s="895"/>
      <c r="BS112" s="895"/>
      <c r="BT112" s="895"/>
      <c r="BU112" s="895"/>
      <c r="BV112" s="895">
        <v>5856337</v>
      </c>
      <c r="BW112" s="895"/>
      <c r="BX112" s="895"/>
      <c r="BY112" s="895"/>
      <c r="BZ112" s="895"/>
      <c r="CA112" s="895">
        <v>5689460</v>
      </c>
      <c r="CB112" s="895"/>
      <c r="CC112" s="895"/>
      <c r="CD112" s="895"/>
      <c r="CE112" s="895"/>
      <c r="CF112" s="956">
        <v>79.599999999999994</v>
      </c>
      <c r="CG112" s="957"/>
      <c r="CH112" s="957"/>
      <c r="CI112" s="957"/>
      <c r="CJ112" s="957"/>
      <c r="CK112" s="1012"/>
      <c r="CL112" s="899"/>
      <c r="CM112" s="902" t="s">
        <v>445</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438</v>
      </c>
      <c r="DH112" s="895"/>
      <c r="DI112" s="895"/>
      <c r="DJ112" s="895"/>
      <c r="DK112" s="895"/>
      <c r="DL112" s="895" t="s">
        <v>438</v>
      </c>
      <c r="DM112" s="895"/>
      <c r="DN112" s="895"/>
      <c r="DO112" s="895"/>
      <c r="DP112" s="895"/>
      <c r="DQ112" s="895" t="s">
        <v>229</v>
      </c>
      <c r="DR112" s="895"/>
      <c r="DS112" s="895"/>
      <c r="DT112" s="895"/>
      <c r="DU112" s="895"/>
      <c r="DV112" s="872" t="s">
        <v>229</v>
      </c>
      <c r="DW112" s="872"/>
      <c r="DX112" s="872"/>
      <c r="DY112" s="872"/>
      <c r="DZ112" s="873"/>
    </row>
    <row r="113" spans="1:130" s="246" customFormat="1" ht="26.25" customHeight="1" x14ac:dyDescent="0.15">
      <c r="A113" s="999"/>
      <c r="B113" s="1000"/>
      <c r="C113" s="828" t="s">
        <v>446</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449480</v>
      </c>
      <c r="AB113" s="1004"/>
      <c r="AC113" s="1004"/>
      <c r="AD113" s="1004"/>
      <c r="AE113" s="1005"/>
      <c r="AF113" s="1006">
        <v>470129</v>
      </c>
      <c r="AG113" s="1004"/>
      <c r="AH113" s="1004"/>
      <c r="AI113" s="1004"/>
      <c r="AJ113" s="1005"/>
      <c r="AK113" s="1006">
        <v>456585</v>
      </c>
      <c r="AL113" s="1004"/>
      <c r="AM113" s="1004"/>
      <c r="AN113" s="1004"/>
      <c r="AO113" s="1005"/>
      <c r="AP113" s="1007">
        <v>6.4</v>
      </c>
      <c r="AQ113" s="1008"/>
      <c r="AR113" s="1008"/>
      <c r="AS113" s="1008"/>
      <c r="AT113" s="1009"/>
      <c r="AU113" s="1017"/>
      <c r="AV113" s="1018"/>
      <c r="AW113" s="1018"/>
      <c r="AX113" s="1018"/>
      <c r="AY113" s="1018"/>
      <c r="AZ113" s="893" t="s">
        <v>447</v>
      </c>
      <c r="BA113" s="828"/>
      <c r="BB113" s="828"/>
      <c r="BC113" s="828"/>
      <c r="BD113" s="828"/>
      <c r="BE113" s="828"/>
      <c r="BF113" s="828"/>
      <c r="BG113" s="828"/>
      <c r="BH113" s="828"/>
      <c r="BI113" s="828"/>
      <c r="BJ113" s="828"/>
      <c r="BK113" s="828"/>
      <c r="BL113" s="828"/>
      <c r="BM113" s="828"/>
      <c r="BN113" s="828"/>
      <c r="BO113" s="828"/>
      <c r="BP113" s="829"/>
      <c r="BQ113" s="894">
        <v>2323256</v>
      </c>
      <c r="BR113" s="895"/>
      <c r="BS113" s="895"/>
      <c r="BT113" s="895"/>
      <c r="BU113" s="895"/>
      <c r="BV113" s="895">
        <v>1884279</v>
      </c>
      <c r="BW113" s="895"/>
      <c r="BX113" s="895"/>
      <c r="BY113" s="895"/>
      <c r="BZ113" s="895"/>
      <c r="CA113" s="895">
        <v>1521059</v>
      </c>
      <c r="CB113" s="895"/>
      <c r="CC113" s="895"/>
      <c r="CD113" s="895"/>
      <c r="CE113" s="895"/>
      <c r="CF113" s="956">
        <v>21.3</v>
      </c>
      <c r="CG113" s="957"/>
      <c r="CH113" s="957"/>
      <c r="CI113" s="957"/>
      <c r="CJ113" s="957"/>
      <c r="CK113" s="1012"/>
      <c r="CL113" s="899"/>
      <c r="CM113" s="902" t="s">
        <v>448</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229</v>
      </c>
      <c r="DH113" s="858"/>
      <c r="DI113" s="858"/>
      <c r="DJ113" s="858"/>
      <c r="DK113" s="859"/>
      <c r="DL113" s="860" t="s">
        <v>438</v>
      </c>
      <c r="DM113" s="858"/>
      <c r="DN113" s="858"/>
      <c r="DO113" s="858"/>
      <c r="DP113" s="859"/>
      <c r="DQ113" s="860" t="s">
        <v>229</v>
      </c>
      <c r="DR113" s="858"/>
      <c r="DS113" s="858"/>
      <c r="DT113" s="858"/>
      <c r="DU113" s="859"/>
      <c r="DV113" s="905" t="s">
        <v>229</v>
      </c>
      <c r="DW113" s="906"/>
      <c r="DX113" s="906"/>
      <c r="DY113" s="906"/>
      <c r="DZ113" s="907"/>
    </row>
    <row r="114" spans="1:130" s="246" customFormat="1" ht="26.25" customHeight="1" x14ac:dyDescent="0.15">
      <c r="A114" s="999"/>
      <c r="B114" s="1000"/>
      <c r="C114" s="828" t="s">
        <v>449</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248736</v>
      </c>
      <c r="AB114" s="858"/>
      <c r="AC114" s="858"/>
      <c r="AD114" s="858"/>
      <c r="AE114" s="859"/>
      <c r="AF114" s="860">
        <v>188502</v>
      </c>
      <c r="AG114" s="858"/>
      <c r="AH114" s="858"/>
      <c r="AI114" s="858"/>
      <c r="AJ114" s="859"/>
      <c r="AK114" s="860">
        <v>164575</v>
      </c>
      <c r="AL114" s="858"/>
      <c r="AM114" s="858"/>
      <c r="AN114" s="858"/>
      <c r="AO114" s="859"/>
      <c r="AP114" s="905">
        <v>2.2999999999999998</v>
      </c>
      <c r="AQ114" s="906"/>
      <c r="AR114" s="906"/>
      <c r="AS114" s="906"/>
      <c r="AT114" s="907"/>
      <c r="AU114" s="1017"/>
      <c r="AV114" s="1018"/>
      <c r="AW114" s="1018"/>
      <c r="AX114" s="1018"/>
      <c r="AY114" s="1018"/>
      <c r="AZ114" s="893" t="s">
        <v>450</v>
      </c>
      <c r="BA114" s="828"/>
      <c r="BB114" s="828"/>
      <c r="BC114" s="828"/>
      <c r="BD114" s="828"/>
      <c r="BE114" s="828"/>
      <c r="BF114" s="828"/>
      <c r="BG114" s="828"/>
      <c r="BH114" s="828"/>
      <c r="BI114" s="828"/>
      <c r="BJ114" s="828"/>
      <c r="BK114" s="828"/>
      <c r="BL114" s="828"/>
      <c r="BM114" s="828"/>
      <c r="BN114" s="828"/>
      <c r="BO114" s="828"/>
      <c r="BP114" s="829"/>
      <c r="BQ114" s="894">
        <v>2821137</v>
      </c>
      <c r="BR114" s="895"/>
      <c r="BS114" s="895"/>
      <c r="BT114" s="895"/>
      <c r="BU114" s="895"/>
      <c r="BV114" s="895">
        <v>2767871</v>
      </c>
      <c r="BW114" s="895"/>
      <c r="BX114" s="895"/>
      <c r="BY114" s="895"/>
      <c r="BZ114" s="895"/>
      <c r="CA114" s="895">
        <v>2603505</v>
      </c>
      <c r="CB114" s="895"/>
      <c r="CC114" s="895"/>
      <c r="CD114" s="895"/>
      <c r="CE114" s="895"/>
      <c r="CF114" s="956">
        <v>36.4</v>
      </c>
      <c r="CG114" s="957"/>
      <c r="CH114" s="957"/>
      <c r="CI114" s="957"/>
      <c r="CJ114" s="957"/>
      <c r="CK114" s="1012"/>
      <c r="CL114" s="899"/>
      <c r="CM114" s="902" t="s">
        <v>451</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229</v>
      </c>
      <c r="DH114" s="858"/>
      <c r="DI114" s="858"/>
      <c r="DJ114" s="858"/>
      <c r="DK114" s="859"/>
      <c r="DL114" s="860" t="s">
        <v>229</v>
      </c>
      <c r="DM114" s="858"/>
      <c r="DN114" s="858"/>
      <c r="DO114" s="858"/>
      <c r="DP114" s="859"/>
      <c r="DQ114" s="860" t="s">
        <v>229</v>
      </c>
      <c r="DR114" s="858"/>
      <c r="DS114" s="858"/>
      <c r="DT114" s="858"/>
      <c r="DU114" s="859"/>
      <c r="DV114" s="905" t="s">
        <v>229</v>
      </c>
      <c r="DW114" s="906"/>
      <c r="DX114" s="906"/>
      <c r="DY114" s="906"/>
      <c r="DZ114" s="907"/>
    </row>
    <row r="115" spans="1:130" s="246" customFormat="1" ht="26.25" customHeight="1" x14ac:dyDescent="0.15">
      <c r="A115" s="999"/>
      <c r="B115" s="1000"/>
      <c r="C115" s="828" t="s">
        <v>452</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11020</v>
      </c>
      <c r="AB115" s="1004"/>
      <c r="AC115" s="1004"/>
      <c r="AD115" s="1004"/>
      <c r="AE115" s="1005"/>
      <c r="AF115" s="1006">
        <v>10775</v>
      </c>
      <c r="AG115" s="1004"/>
      <c r="AH115" s="1004"/>
      <c r="AI115" s="1004"/>
      <c r="AJ115" s="1005"/>
      <c r="AK115" s="1006">
        <v>10965</v>
      </c>
      <c r="AL115" s="1004"/>
      <c r="AM115" s="1004"/>
      <c r="AN115" s="1004"/>
      <c r="AO115" s="1005"/>
      <c r="AP115" s="1007">
        <v>0.2</v>
      </c>
      <c r="AQ115" s="1008"/>
      <c r="AR115" s="1008"/>
      <c r="AS115" s="1008"/>
      <c r="AT115" s="1009"/>
      <c r="AU115" s="1017"/>
      <c r="AV115" s="1018"/>
      <c r="AW115" s="1018"/>
      <c r="AX115" s="1018"/>
      <c r="AY115" s="1018"/>
      <c r="AZ115" s="893" t="s">
        <v>453</v>
      </c>
      <c r="BA115" s="828"/>
      <c r="BB115" s="828"/>
      <c r="BC115" s="828"/>
      <c r="BD115" s="828"/>
      <c r="BE115" s="828"/>
      <c r="BF115" s="828"/>
      <c r="BG115" s="828"/>
      <c r="BH115" s="828"/>
      <c r="BI115" s="828"/>
      <c r="BJ115" s="828"/>
      <c r="BK115" s="828"/>
      <c r="BL115" s="828"/>
      <c r="BM115" s="828"/>
      <c r="BN115" s="828"/>
      <c r="BO115" s="828"/>
      <c r="BP115" s="829"/>
      <c r="BQ115" s="894" t="s">
        <v>229</v>
      </c>
      <c r="BR115" s="895"/>
      <c r="BS115" s="895"/>
      <c r="BT115" s="895"/>
      <c r="BU115" s="895"/>
      <c r="BV115" s="895" t="s">
        <v>229</v>
      </c>
      <c r="BW115" s="895"/>
      <c r="BX115" s="895"/>
      <c r="BY115" s="895"/>
      <c r="BZ115" s="895"/>
      <c r="CA115" s="895" t="s">
        <v>229</v>
      </c>
      <c r="CB115" s="895"/>
      <c r="CC115" s="895"/>
      <c r="CD115" s="895"/>
      <c r="CE115" s="895"/>
      <c r="CF115" s="956" t="s">
        <v>438</v>
      </c>
      <c r="CG115" s="957"/>
      <c r="CH115" s="957"/>
      <c r="CI115" s="957"/>
      <c r="CJ115" s="957"/>
      <c r="CK115" s="1012"/>
      <c r="CL115" s="899"/>
      <c r="CM115" s="893" t="s">
        <v>454</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229</v>
      </c>
      <c r="DH115" s="858"/>
      <c r="DI115" s="858"/>
      <c r="DJ115" s="858"/>
      <c r="DK115" s="859"/>
      <c r="DL115" s="860" t="s">
        <v>229</v>
      </c>
      <c r="DM115" s="858"/>
      <c r="DN115" s="858"/>
      <c r="DO115" s="858"/>
      <c r="DP115" s="859"/>
      <c r="DQ115" s="860" t="s">
        <v>229</v>
      </c>
      <c r="DR115" s="858"/>
      <c r="DS115" s="858"/>
      <c r="DT115" s="858"/>
      <c r="DU115" s="859"/>
      <c r="DV115" s="905" t="s">
        <v>438</v>
      </c>
      <c r="DW115" s="906"/>
      <c r="DX115" s="906"/>
      <c r="DY115" s="906"/>
      <c r="DZ115" s="907"/>
    </row>
    <row r="116" spans="1:130" s="246" customFormat="1" ht="26.25" customHeight="1" x14ac:dyDescent="0.15">
      <c r="A116" s="1001"/>
      <c r="B116" s="1002"/>
      <c r="C116" s="961" t="s">
        <v>455</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438</v>
      </c>
      <c r="AB116" s="858"/>
      <c r="AC116" s="858"/>
      <c r="AD116" s="858"/>
      <c r="AE116" s="859"/>
      <c r="AF116" s="860" t="s">
        <v>229</v>
      </c>
      <c r="AG116" s="858"/>
      <c r="AH116" s="858"/>
      <c r="AI116" s="858"/>
      <c r="AJ116" s="859"/>
      <c r="AK116" s="860" t="s">
        <v>229</v>
      </c>
      <c r="AL116" s="858"/>
      <c r="AM116" s="858"/>
      <c r="AN116" s="858"/>
      <c r="AO116" s="859"/>
      <c r="AP116" s="905" t="s">
        <v>229</v>
      </c>
      <c r="AQ116" s="906"/>
      <c r="AR116" s="906"/>
      <c r="AS116" s="906"/>
      <c r="AT116" s="907"/>
      <c r="AU116" s="1017"/>
      <c r="AV116" s="1018"/>
      <c r="AW116" s="1018"/>
      <c r="AX116" s="1018"/>
      <c r="AY116" s="1018"/>
      <c r="AZ116" s="944" t="s">
        <v>456</v>
      </c>
      <c r="BA116" s="945"/>
      <c r="BB116" s="945"/>
      <c r="BC116" s="945"/>
      <c r="BD116" s="945"/>
      <c r="BE116" s="945"/>
      <c r="BF116" s="945"/>
      <c r="BG116" s="945"/>
      <c r="BH116" s="945"/>
      <c r="BI116" s="945"/>
      <c r="BJ116" s="945"/>
      <c r="BK116" s="945"/>
      <c r="BL116" s="945"/>
      <c r="BM116" s="945"/>
      <c r="BN116" s="945"/>
      <c r="BO116" s="945"/>
      <c r="BP116" s="946"/>
      <c r="BQ116" s="894" t="s">
        <v>438</v>
      </c>
      <c r="BR116" s="895"/>
      <c r="BS116" s="895"/>
      <c r="BT116" s="895"/>
      <c r="BU116" s="895"/>
      <c r="BV116" s="895" t="s">
        <v>229</v>
      </c>
      <c r="BW116" s="895"/>
      <c r="BX116" s="895"/>
      <c r="BY116" s="895"/>
      <c r="BZ116" s="895"/>
      <c r="CA116" s="895" t="s">
        <v>229</v>
      </c>
      <c r="CB116" s="895"/>
      <c r="CC116" s="895"/>
      <c r="CD116" s="895"/>
      <c r="CE116" s="895"/>
      <c r="CF116" s="956" t="s">
        <v>229</v>
      </c>
      <c r="CG116" s="957"/>
      <c r="CH116" s="957"/>
      <c r="CI116" s="957"/>
      <c r="CJ116" s="957"/>
      <c r="CK116" s="1012"/>
      <c r="CL116" s="899"/>
      <c r="CM116" s="902" t="s">
        <v>457</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229</v>
      </c>
      <c r="DH116" s="858"/>
      <c r="DI116" s="858"/>
      <c r="DJ116" s="858"/>
      <c r="DK116" s="859"/>
      <c r="DL116" s="860" t="s">
        <v>229</v>
      </c>
      <c r="DM116" s="858"/>
      <c r="DN116" s="858"/>
      <c r="DO116" s="858"/>
      <c r="DP116" s="859"/>
      <c r="DQ116" s="860" t="s">
        <v>438</v>
      </c>
      <c r="DR116" s="858"/>
      <c r="DS116" s="858"/>
      <c r="DT116" s="858"/>
      <c r="DU116" s="859"/>
      <c r="DV116" s="905" t="s">
        <v>229</v>
      </c>
      <c r="DW116" s="906"/>
      <c r="DX116" s="906"/>
      <c r="DY116" s="906"/>
      <c r="DZ116" s="907"/>
    </row>
    <row r="117" spans="1:130" s="246" customFormat="1" ht="26.25" customHeight="1" x14ac:dyDescent="0.15">
      <c r="A117" s="982" t="s">
        <v>189</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458</v>
      </c>
      <c r="Z117" s="984"/>
      <c r="AA117" s="989">
        <v>2447093</v>
      </c>
      <c r="AB117" s="990"/>
      <c r="AC117" s="990"/>
      <c r="AD117" s="990"/>
      <c r="AE117" s="991"/>
      <c r="AF117" s="992">
        <v>2377742</v>
      </c>
      <c r="AG117" s="990"/>
      <c r="AH117" s="990"/>
      <c r="AI117" s="990"/>
      <c r="AJ117" s="991"/>
      <c r="AK117" s="992">
        <v>2321047</v>
      </c>
      <c r="AL117" s="990"/>
      <c r="AM117" s="990"/>
      <c r="AN117" s="990"/>
      <c r="AO117" s="991"/>
      <c r="AP117" s="993"/>
      <c r="AQ117" s="994"/>
      <c r="AR117" s="994"/>
      <c r="AS117" s="994"/>
      <c r="AT117" s="995"/>
      <c r="AU117" s="1017"/>
      <c r="AV117" s="1018"/>
      <c r="AW117" s="1018"/>
      <c r="AX117" s="1018"/>
      <c r="AY117" s="1018"/>
      <c r="AZ117" s="944" t="s">
        <v>459</v>
      </c>
      <c r="BA117" s="945"/>
      <c r="BB117" s="945"/>
      <c r="BC117" s="945"/>
      <c r="BD117" s="945"/>
      <c r="BE117" s="945"/>
      <c r="BF117" s="945"/>
      <c r="BG117" s="945"/>
      <c r="BH117" s="945"/>
      <c r="BI117" s="945"/>
      <c r="BJ117" s="945"/>
      <c r="BK117" s="945"/>
      <c r="BL117" s="945"/>
      <c r="BM117" s="945"/>
      <c r="BN117" s="945"/>
      <c r="BO117" s="945"/>
      <c r="BP117" s="946"/>
      <c r="BQ117" s="894" t="s">
        <v>229</v>
      </c>
      <c r="BR117" s="895"/>
      <c r="BS117" s="895"/>
      <c r="BT117" s="895"/>
      <c r="BU117" s="895"/>
      <c r="BV117" s="895" t="s">
        <v>229</v>
      </c>
      <c r="BW117" s="895"/>
      <c r="BX117" s="895"/>
      <c r="BY117" s="895"/>
      <c r="BZ117" s="895"/>
      <c r="CA117" s="895" t="s">
        <v>438</v>
      </c>
      <c r="CB117" s="895"/>
      <c r="CC117" s="895"/>
      <c r="CD117" s="895"/>
      <c r="CE117" s="895"/>
      <c r="CF117" s="956" t="s">
        <v>438</v>
      </c>
      <c r="CG117" s="957"/>
      <c r="CH117" s="957"/>
      <c r="CI117" s="957"/>
      <c r="CJ117" s="957"/>
      <c r="CK117" s="1012"/>
      <c r="CL117" s="899"/>
      <c r="CM117" s="902" t="s">
        <v>460</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438</v>
      </c>
      <c r="DH117" s="858"/>
      <c r="DI117" s="858"/>
      <c r="DJ117" s="858"/>
      <c r="DK117" s="859"/>
      <c r="DL117" s="860" t="s">
        <v>229</v>
      </c>
      <c r="DM117" s="858"/>
      <c r="DN117" s="858"/>
      <c r="DO117" s="858"/>
      <c r="DP117" s="859"/>
      <c r="DQ117" s="860" t="s">
        <v>229</v>
      </c>
      <c r="DR117" s="858"/>
      <c r="DS117" s="858"/>
      <c r="DT117" s="858"/>
      <c r="DU117" s="859"/>
      <c r="DV117" s="905" t="s">
        <v>229</v>
      </c>
      <c r="DW117" s="906"/>
      <c r="DX117" s="906"/>
      <c r="DY117" s="906"/>
      <c r="DZ117" s="907"/>
    </row>
    <row r="118" spans="1:130" s="246" customFormat="1" ht="26.25" customHeight="1" x14ac:dyDescent="0.15">
      <c r="A118" s="982" t="s">
        <v>433</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431</v>
      </c>
      <c r="AB118" s="983"/>
      <c r="AC118" s="983"/>
      <c r="AD118" s="983"/>
      <c r="AE118" s="984"/>
      <c r="AF118" s="985" t="s">
        <v>309</v>
      </c>
      <c r="AG118" s="983"/>
      <c r="AH118" s="983"/>
      <c r="AI118" s="983"/>
      <c r="AJ118" s="984"/>
      <c r="AK118" s="985" t="s">
        <v>308</v>
      </c>
      <c r="AL118" s="983"/>
      <c r="AM118" s="983"/>
      <c r="AN118" s="983"/>
      <c r="AO118" s="984"/>
      <c r="AP118" s="986" t="s">
        <v>432</v>
      </c>
      <c r="AQ118" s="987"/>
      <c r="AR118" s="987"/>
      <c r="AS118" s="987"/>
      <c r="AT118" s="988"/>
      <c r="AU118" s="1017"/>
      <c r="AV118" s="1018"/>
      <c r="AW118" s="1018"/>
      <c r="AX118" s="1018"/>
      <c r="AY118" s="1018"/>
      <c r="AZ118" s="960" t="s">
        <v>461</v>
      </c>
      <c r="BA118" s="961"/>
      <c r="BB118" s="961"/>
      <c r="BC118" s="961"/>
      <c r="BD118" s="961"/>
      <c r="BE118" s="961"/>
      <c r="BF118" s="961"/>
      <c r="BG118" s="961"/>
      <c r="BH118" s="961"/>
      <c r="BI118" s="961"/>
      <c r="BJ118" s="961"/>
      <c r="BK118" s="961"/>
      <c r="BL118" s="961"/>
      <c r="BM118" s="961"/>
      <c r="BN118" s="961"/>
      <c r="BO118" s="961"/>
      <c r="BP118" s="962"/>
      <c r="BQ118" s="963" t="s">
        <v>229</v>
      </c>
      <c r="BR118" s="926"/>
      <c r="BS118" s="926"/>
      <c r="BT118" s="926"/>
      <c r="BU118" s="926"/>
      <c r="BV118" s="926" t="s">
        <v>438</v>
      </c>
      <c r="BW118" s="926"/>
      <c r="BX118" s="926"/>
      <c r="BY118" s="926"/>
      <c r="BZ118" s="926"/>
      <c r="CA118" s="926" t="s">
        <v>229</v>
      </c>
      <c r="CB118" s="926"/>
      <c r="CC118" s="926"/>
      <c r="CD118" s="926"/>
      <c r="CE118" s="926"/>
      <c r="CF118" s="956" t="s">
        <v>229</v>
      </c>
      <c r="CG118" s="957"/>
      <c r="CH118" s="957"/>
      <c r="CI118" s="957"/>
      <c r="CJ118" s="957"/>
      <c r="CK118" s="1012"/>
      <c r="CL118" s="899"/>
      <c r="CM118" s="902" t="s">
        <v>462</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v>13655</v>
      </c>
      <c r="DH118" s="858"/>
      <c r="DI118" s="858"/>
      <c r="DJ118" s="858"/>
      <c r="DK118" s="859"/>
      <c r="DL118" s="860">
        <v>10241</v>
      </c>
      <c r="DM118" s="858"/>
      <c r="DN118" s="858"/>
      <c r="DO118" s="858"/>
      <c r="DP118" s="859"/>
      <c r="DQ118" s="860">
        <v>6826</v>
      </c>
      <c r="DR118" s="858"/>
      <c r="DS118" s="858"/>
      <c r="DT118" s="858"/>
      <c r="DU118" s="859"/>
      <c r="DV118" s="905">
        <v>0.1</v>
      </c>
      <c r="DW118" s="906"/>
      <c r="DX118" s="906"/>
      <c r="DY118" s="906"/>
      <c r="DZ118" s="907"/>
    </row>
    <row r="119" spans="1:130" s="246" customFormat="1" ht="26.25" customHeight="1" x14ac:dyDescent="0.15">
      <c r="A119" s="896" t="s">
        <v>436</v>
      </c>
      <c r="B119" s="897"/>
      <c r="C119" s="972" t="s">
        <v>437</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229</v>
      </c>
      <c r="AB119" s="976"/>
      <c r="AC119" s="976"/>
      <c r="AD119" s="976"/>
      <c r="AE119" s="977"/>
      <c r="AF119" s="978" t="s">
        <v>229</v>
      </c>
      <c r="AG119" s="976"/>
      <c r="AH119" s="976"/>
      <c r="AI119" s="976"/>
      <c r="AJ119" s="977"/>
      <c r="AK119" s="978" t="s">
        <v>229</v>
      </c>
      <c r="AL119" s="976"/>
      <c r="AM119" s="976"/>
      <c r="AN119" s="976"/>
      <c r="AO119" s="977"/>
      <c r="AP119" s="979" t="s">
        <v>229</v>
      </c>
      <c r="AQ119" s="980"/>
      <c r="AR119" s="980"/>
      <c r="AS119" s="980"/>
      <c r="AT119" s="981"/>
      <c r="AU119" s="1019"/>
      <c r="AV119" s="1020"/>
      <c r="AW119" s="1020"/>
      <c r="AX119" s="1020"/>
      <c r="AY119" s="1020"/>
      <c r="AZ119" s="277" t="s">
        <v>189</v>
      </c>
      <c r="BA119" s="277"/>
      <c r="BB119" s="277"/>
      <c r="BC119" s="277"/>
      <c r="BD119" s="277"/>
      <c r="BE119" s="277"/>
      <c r="BF119" s="277"/>
      <c r="BG119" s="277"/>
      <c r="BH119" s="277"/>
      <c r="BI119" s="277"/>
      <c r="BJ119" s="277"/>
      <c r="BK119" s="277"/>
      <c r="BL119" s="277"/>
      <c r="BM119" s="277"/>
      <c r="BN119" s="277"/>
      <c r="BO119" s="958" t="s">
        <v>463</v>
      </c>
      <c r="BP119" s="959"/>
      <c r="BQ119" s="963">
        <v>25611989</v>
      </c>
      <c r="BR119" s="926"/>
      <c r="BS119" s="926"/>
      <c r="BT119" s="926"/>
      <c r="BU119" s="926"/>
      <c r="BV119" s="926">
        <v>24623724</v>
      </c>
      <c r="BW119" s="926"/>
      <c r="BX119" s="926"/>
      <c r="BY119" s="926"/>
      <c r="BZ119" s="926"/>
      <c r="CA119" s="926">
        <v>23627452</v>
      </c>
      <c r="CB119" s="926"/>
      <c r="CC119" s="926"/>
      <c r="CD119" s="926"/>
      <c r="CE119" s="926"/>
      <c r="CF119" s="824"/>
      <c r="CG119" s="825"/>
      <c r="CH119" s="825"/>
      <c r="CI119" s="825"/>
      <c r="CJ119" s="915"/>
      <c r="CK119" s="1013"/>
      <c r="CL119" s="901"/>
      <c r="CM119" s="919" t="s">
        <v>464</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67032</v>
      </c>
      <c r="DH119" s="841"/>
      <c r="DI119" s="841"/>
      <c r="DJ119" s="841"/>
      <c r="DK119" s="842"/>
      <c r="DL119" s="843">
        <v>60065</v>
      </c>
      <c r="DM119" s="841"/>
      <c r="DN119" s="841"/>
      <c r="DO119" s="841"/>
      <c r="DP119" s="842"/>
      <c r="DQ119" s="843">
        <v>53097</v>
      </c>
      <c r="DR119" s="841"/>
      <c r="DS119" s="841"/>
      <c r="DT119" s="841"/>
      <c r="DU119" s="842"/>
      <c r="DV119" s="929">
        <v>0.7</v>
      </c>
      <c r="DW119" s="930"/>
      <c r="DX119" s="930"/>
      <c r="DY119" s="930"/>
      <c r="DZ119" s="931"/>
    </row>
    <row r="120" spans="1:130" s="246" customFormat="1" ht="26.25" customHeight="1" x14ac:dyDescent="0.15">
      <c r="A120" s="898"/>
      <c r="B120" s="899"/>
      <c r="C120" s="902" t="s">
        <v>441</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229</v>
      </c>
      <c r="AB120" s="858"/>
      <c r="AC120" s="858"/>
      <c r="AD120" s="858"/>
      <c r="AE120" s="859"/>
      <c r="AF120" s="860" t="s">
        <v>229</v>
      </c>
      <c r="AG120" s="858"/>
      <c r="AH120" s="858"/>
      <c r="AI120" s="858"/>
      <c r="AJ120" s="859"/>
      <c r="AK120" s="860" t="s">
        <v>229</v>
      </c>
      <c r="AL120" s="858"/>
      <c r="AM120" s="858"/>
      <c r="AN120" s="858"/>
      <c r="AO120" s="859"/>
      <c r="AP120" s="905" t="s">
        <v>438</v>
      </c>
      <c r="AQ120" s="906"/>
      <c r="AR120" s="906"/>
      <c r="AS120" s="906"/>
      <c r="AT120" s="907"/>
      <c r="AU120" s="964" t="s">
        <v>465</v>
      </c>
      <c r="AV120" s="965"/>
      <c r="AW120" s="965"/>
      <c r="AX120" s="965"/>
      <c r="AY120" s="966"/>
      <c r="AZ120" s="941" t="s">
        <v>466</v>
      </c>
      <c r="BA120" s="886"/>
      <c r="BB120" s="886"/>
      <c r="BC120" s="886"/>
      <c r="BD120" s="886"/>
      <c r="BE120" s="886"/>
      <c r="BF120" s="886"/>
      <c r="BG120" s="886"/>
      <c r="BH120" s="886"/>
      <c r="BI120" s="886"/>
      <c r="BJ120" s="886"/>
      <c r="BK120" s="886"/>
      <c r="BL120" s="886"/>
      <c r="BM120" s="886"/>
      <c r="BN120" s="886"/>
      <c r="BO120" s="886"/>
      <c r="BP120" s="887"/>
      <c r="BQ120" s="942">
        <v>5646545</v>
      </c>
      <c r="BR120" s="923"/>
      <c r="BS120" s="923"/>
      <c r="BT120" s="923"/>
      <c r="BU120" s="923"/>
      <c r="BV120" s="923">
        <v>5589043</v>
      </c>
      <c r="BW120" s="923"/>
      <c r="BX120" s="923"/>
      <c r="BY120" s="923"/>
      <c r="BZ120" s="923"/>
      <c r="CA120" s="923">
        <v>5183793</v>
      </c>
      <c r="CB120" s="923"/>
      <c r="CC120" s="923"/>
      <c r="CD120" s="923"/>
      <c r="CE120" s="923"/>
      <c r="CF120" s="947">
        <v>72.5</v>
      </c>
      <c r="CG120" s="948"/>
      <c r="CH120" s="948"/>
      <c r="CI120" s="948"/>
      <c r="CJ120" s="948"/>
      <c r="CK120" s="949" t="s">
        <v>467</v>
      </c>
      <c r="CL120" s="933"/>
      <c r="CM120" s="933"/>
      <c r="CN120" s="933"/>
      <c r="CO120" s="934"/>
      <c r="CP120" s="953" t="s">
        <v>411</v>
      </c>
      <c r="CQ120" s="954"/>
      <c r="CR120" s="954"/>
      <c r="CS120" s="954"/>
      <c r="CT120" s="954"/>
      <c r="CU120" s="954"/>
      <c r="CV120" s="954"/>
      <c r="CW120" s="954"/>
      <c r="CX120" s="954"/>
      <c r="CY120" s="954"/>
      <c r="CZ120" s="954"/>
      <c r="DA120" s="954"/>
      <c r="DB120" s="954"/>
      <c r="DC120" s="954"/>
      <c r="DD120" s="954"/>
      <c r="DE120" s="954"/>
      <c r="DF120" s="955"/>
      <c r="DG120" s="942">
        <v>5612666</v>
      </c>
      <c r="DH120" s="923"/>
      <c r="DI120" s="923"/>
      <c r="DJ120" s="923"/>
      <c r="DK120" s="923"/>
      <c r="DL120" s="923">
        <v>5547852</v>
      </c>
      <c r="DM120" s="923"/>
      <c r="DN120" s="923"/>
      <c r="DO120" s="923"/>
      <c r="DP120" s="923"/>
      <c r="DQ120" s="923">
        <v>5367175</v>
      </c>
      <c r="DR120" s="923"/>
      <c r="DS120" s="923"/>
      <c r="DT120" s="923"/>
      <c r="DU120" s="923"/>
      <c r="DV120" s="924">
        <v>75.099999999999994</v>
      </c>
      <c r="DW120" s="924"/>
      <c r="DX120" s="924"/>
      <c r="DY120" s="924"/>
      <c r="DZ120" s="925"/>
    </row>
    <row r="121" spans="1:130" s="246" customFormat="1" ht="26.25" customHeight="1" x14ac:dyDescent="0.15">
      <c r="A121" s="898"/>
      <c r="B121" s="899"/>
      <c r="C121" s="944" t="s">
        <v>468</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229</v>
      </c>
      <c r="AB121" s="858"/>
      <c r="AC121" s="858"/>
      <c r="AD121" s="858"/>
      <c r="AE121" s="859"/>
      <c r="AF121" s="860" t="s">
        <v>229</v>
      </c>
      <c r="AG121" s="858"/>
      <c r="AH121" s="858"/>
      <c r="AI121" s="858"/>
      <c r="AJ121" s="859"/>
      <c r="AK121" s="860" t="s">
        <v>229</v>
      </c>
      <c r="AL121" s="858"/>
      <c r="AM121" s="858"/>
      <c r="AN121" s="858"/>
      <c r="AO121" s="859"/>
      <c r="AP121" s="905" t="s">
        <v>229</v>
      </c>
      <c r="AQ121" s="906"/>
      <c r="AR121" s="906"/>
      <c r="AS121" s="906"/>
      <c r="AT121" s="907"/>
      <c r="AU121" s="967"/>
      <c r="AV121" s="968"/>
      <c r="AW121" s="968"/>
      <c r="AX121" s="968"/>
      <c r="AY121" s="969"/>
      <c r="AZ121" s="893" t="s">
        <v>469</v>
      </c>
      <c r="BA121" s="828"/>
      <c r="BB121" s="828"/>
      <c r="BC121" s="828"/>
      <c r="BD121" s="828"/>
      <c r="BE121" s="828"/>
      <c r="BF121" s="828"/>
      <c r="BG121" s="828"/>
      <c r="BH121" s="828"/>
      <c r="BI121" s="828"/>
      <c r="BJ121" s="828"/>
      <c r="BK121" s="828"/>
      <c r="BL121" s="828"/>
      <c r="BM121" s="828"/>
      <c r="BN121" s="828"/>
      <c r="BO121" s="828"/>
      <c r="BP121" s="829"/>
      <c r="BQ121" s="894">
        <v>448838</v>
      </c>
      <c r="BR121" s="895"/>
      <c r="BS121" s="895"/>
      <c r="BT121" s="895"/>
      <c r="BU121" s="895"/>
      <c r="BV121" s="895">
        <v>480746</v>
      </c>
      <c r="BW121" s="895"/>
      <c r="BX121" s="895"/>
      <c r="BY121" s="895"/>
      <c r="BZ121" s="895"/>
      <c r="CA121" s="895">
        <v>469498</v>
      </c>
      <c r="CB121" s="895"/>
      <c r="CC121" s="895"/>
      <c r="CD121" s="895"/>
      <c r="CE121" s="895"/>
      <c r="CF121" s="956">
        <v>6.6</v>
      </c>
      <c r="CG121" s="957"/>
      <c r="CH121" s="957"/>
      <c r="CI121" s="957"/>
      <c r="CJ121" s="957"/>
      <c r="CK121" s="950"/>
      <c r="CL121" s="936"/>
      <c r="CM121" s="936"/>
      <c r="CN121" s="936"/>
      <c r="CO121" s="937"/>
      <c r="CP121" s="916" t="s">
        <v>470</v>
      </c>
      <c r="CQ121" s="917"/>
      <c r="CR121" s="917"/>
      <c r="CS121" s="917"/>
      <c r="CT121" s="917"/>
      <c r="CU121" s="917"/>
      <c r="CV121" s="917"/>
      <c r="CW121" s="917"/>
      <c r="CX121" s="917"/>
      <c r="CY121" s="917"/>
      <c r="CZ121" s="917"/>
      <c r="DA121" s="917"/>
      <c r="DB121" s="917"/>
      <c r="DC121" s="917"/>
      <c r="DD121" s="917"/>
      <c r="DE121" s="917"/>
      <c r="DF121" s="918"/>
      <c r="DG121" s="894">
        <v>234070</v>
      </c>
      <c r="DH121" s="895"/>
      <c r="DI121" s="895"/>
      <c r="DJ121" s="895"/>
      <c r="DK121" s="895"/>
      <c r="DL121" s="895">
        <v>257585</v>
      </c>
      <c r="DM121" s="895"/>
      <c r="DN121" s="895"/>
      <c r="DO121" s="895"/>
      <c r="DP121" s="895"/>
      <c r="DQ121" s="895">
        <v>278044</v>
      </c>
      <c r="DR121" s="895"/>
      <c r="DS121" s="895"/>
      <c r="DT121" s="895"/>
      <c r="DU121" s="895"/>
      <c r="DV121" s="872">
        <v>3.9</v>
      </c>
      <c r="DW121" s="872"/>
      <c r="DX121" s="872"/>
      <c r="DY121" s="872"/>
      <c r="DZ121" s="873"/>
    </row>
    <row r="122" spans="1:130" s="246" customFormat="1" ht="26.25" customHeight="1" x14ac:dyDescent="0.15">
      <c r="A122" s="898"/>
      <c r="B122" s="899"/>
      <c r="C122" s="902" t="s">
        <v>451</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438</v>
      </c>
      <c r="AB122" s="858"/>
      <c r="AC122" s="858"/>
      <c r="AD122" s="858"/>
      <c r="AE122" s="859"/>
      <c r="AF122" s="860" t="s">
        <v>229</v>
      </c>
      <c r="AG122" s="858"/>
      <c r="AH122" s="858"/>
      <c r="AI122" s="858"/>
      <c r="AJ122" s="859"/>
      <c r="AK122" s="860" t="s">
        <v>229</v>
      </c>
      <c r="AL122" s="858"/>
      <c r="AM122" s="858"/>
      <c r="AN122" s="858"/>
      <c r="AO122" s="859"/>
      <c r="AP122" s="905" t="s">
        <v>229</v>
      </c>
      <c r="AQ122" s="906"/>
      <c r="AR122" s="906"/>
      <c r="AS122" s="906"/>
      <c r="AT122" s="907"/>
      <c r="AU122" s="967"/>
      <c r="AV122" s="968"/>
      <c r="AW122" s="968"/>
      <c r="AX122" s="968"/>
      <c r="AY122" s="969"/>
      <c r="AZ122" s="960" t="s">
        <v>471</v>
      </c>
      <c r="BA122" s="961"/>
      <c r="BB122" s="961"/>
      <c r="BC122" s="961"/>
      <c r="BD122" s="961"/>
      <c r="BE122" s="961"/>
      <c r="BF122" s="961"/>
      <c r="BG122" s="961"/>
      <c r="BH122" s="961"/>
      <c r="BI122" s="961"/>
      <c r="BJ122" s="961"/>
      <c r="BK122" s="961"/>
      <c r="BL122" s="961"/>
      <c r="BM122" s="961"/>
      <c r="BN122" s="961"/>
      <c r="BO122" s="961"/>
      <c r="BP122" s="962"/>
      <c r="BQ122" s="963">
        <v>15302007</v>
      </c>
      <c r="BR122" s="926"/>
      <c r="BS122" s="926"/>
      <c r="BT122" s="926"/>
      <c r="BU122" s="926"/>
      <c r="BV122" s="926">
        <v>14950836</v>
      </c>
      <c r="BW122" s="926"/>
      <c r="BX122" s="926"/>
      <c r="BY122" s="926"/>
      <c r="BZ122" s="926"/>
      <c r="CA122" s="926">
        <v>14561668</v>
      </c>
      <c r="CB122" s="926"/>
      <c r="CC122" s="926"/>
      <c r="CD122" s="926"/>
      <c r="CE122" s="926"/>
      <c r="CF122" s="927">
        <v>203.8</v>
      </c>
      <c r="CG122" s="928"/>
      <c r="CH122" s="928"/>
      <c r="CI122" s="928"/>
      <c r="CJ122" s="928"/>
      <c r="CK122" s="950"/>
      <c r="CL122" s="936"/>
      <c r="CM122" s="936"/>
      <c r="CN122" s="936"/>
      <c r="CO122" s="937"/>
      <c r="CP122" s="916" t="s">
        <v>472</v>
      </c>
      <c r="CQ122" s="917"/>
      <c r="CR122" s="917"/>
      <c r="CS122" s="917"/>
      <c r="CT122" s="917"/>
      <c r="CU122" s="917"/>
      <c r="CV122" s="917"/>
      <c r="CW122" s="917"/>
      <c r="CX122" s="917"/>
      <c r="CY122" s="917"/>
      <c r="CZ122" s="917"/>
      <c r="DA122" s="917"/>
      <c r="DB122" s="917"/>
      <c r="DC122" s="917"/>
      <c r="DD122" s="917"/>
      <c r="DE122" s="917"/>
      <c r="DF122" s="918"/>
      <c r="DG122" s="894">
        <v>58054</v>
      </c>
      <c r="DH122" s="895"/>
      <c r="DI122" s="895"/>
      <c r="DJ122" s="895"/>
      <c r="DK122" s="895"/>
      <c r="DL122" s="895">
        <v>50900</v>
      </c>
      <c r="DM122" s="895"/>
      <c r="DN122" s="895"/>
      <c r="DO122" s="895"/>
      <c r="DP122" s="895"/>
      <c r="DQ122" s="895">
        <v>44241</v>
      </c>
      <c r="DR122" s="895"/>
      <c r="DS122" s="895"/>
      <c r="DT122" s="895"/>
      <c r="DU122" s="895"/>
      <c r="DV122" s="872">
        <v>0.6</v>
      </c>
      <c r="DW122" s="872"/>
      <c r="DX122" s="872"/>
      <c r="DY122" s="872"/>
      <c r="DZ122" s="873"/>
    </row>
    <row r="123" spans="1:130" s="246" customFormat="1" ht="26.25" customHeight="1" x14ac:dyDescent="0.15">
      <c r="A123" s="898"/>
      <c r="B123" s="899"/>
      <c r="C123" s="902" t="s">
        <v>457</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438</v>
      </c>
      <c r="AB123" s="858"/>
      <c r="AC123" s="858"/>
      <c r="AD123" s="858"/>
      <c r="AE123" s="859"/>
      <c r="AF123" s="860" t="s">
        <v>438</v>
      </c>
      <c r="AG123" s="858"/>
      <c r="AH123" s="858"/>
      <c r="AI123" s="858"/>
      <c r="AJ123" s="859"/>
      <c r="AK123" s="860" t="s">
        <v>229</v>
      </c>
      <c r="AL123" s="858"/>
      <c r="AM123" s="858"/>
      <c r="AN123" s="858"/>
      <c r="AO123" s="859"/>
      <c r="AP123" s="905" t="s">
        <v>438</v>
      </c>
      <c r="AQ123" s="906"/>
      <c r="AR123" s="906"/>
      <c r="AS123" s="906"/>
      <c r="AT123" s="907"/>
      <c r="AU123" s="970"/>
      <c r="AV123" s="971"/>
      <c r="AW123" s="971"/>
      <c r="AX123" s="971"/>
      <c r="AY123" s="971"/>
      <c r="AZ123" s="277" t="s">
        <v>189</v>
      </c>
      <c r="BA123" s="277"/>
      <c r="BB123" s="277"/>
      <c r="BC123" s="277"/>
      <c r="BD123" s="277"/>
      <c r="BE123" s="277"/>
      <c r="BF123" s="277"/>
      <c r="BG123" s="277"/>
      <c r="BH123" s="277"/>
      <c r="BI123" s="277"/>
      <c r="BJ123" s="277"/>
      <c r="BK123" s="277"/>
      <c r="BL123" s="277"/>
      <c r="BM123" s="277"/>
      <c r="BN123" s="277"/>
      <c r="BO123" s="958" t="s">
        <v>473</v>
      </c>
      <c r="BP123" s="959"/>
      <c r="BQ123" s="913">
        <v>21397390</v>
      </c>
      <c r="BR123" s="914"/>
      <c r="BS123" s="914"/>
      <c r="BT123" s="914"/>
      <c r="BU123" s="914"/>
      <c r="BV123" s="914">
        <v>21020625</v>
      </c>
      <c r="BW123" s="914"/>
      <c r="BX123" s="914"/>
      <c r="BY123" s="914"/>
      <c r="BZ123" s="914"/>
      <c r="CA123" s="914">
        <v>20214959</v>
      </c>
      <c r="CB123" s="914"/>
      <c r="CC123" s="914"/>
      <c r="CD123" s="914"/>
      <c r="CE123" s="914"/>
      <c r="CF123" s="824"/>
      <c r="CG123" s="825"/>
      <c r="CH123" s="825"/>
      <c r="CI123" s="825"/>
      <c r="CJ123" s="915"/>
      <c r="CK123" s="950"/>
      <c r="CL123" s="936"/>
      <c r="CM123" s="936"/>
      <c r="CN123" s="936"/>
      <c r="CO123" s="937"/>
      <c r="CP123" s="916" t="s">
        <v>474</v>
      </c>
      <c r="CQ123" s="917"/>
      <c r="CR123" s="917"/>
      <c r="CS123" s="917"/>
      <c r="CT123" s="917"/>
      <c r="CU123" s="917"/>
      <c r="CV123" s="917"/>
      <c r="CW123" s="917"/>
      <c r="CX123" s="917"/>
      <c r="CY123" s="917"/>
      <c r="CZ123" s="917"/>
      <c r="DA123" s="917"/>
      <c r="DB123" s="917"/>
      <c r="DC123" s="917"/>
      <c r="DD123" s="917"/>
      <c r="DE123" s="917"/>
      <c r="DF123" s="918"/>
      <c r="DG123" s="857" t="s">
        <v>229</v>
      </c>
      <c r="DH123" s="858"/>
      <c r="DI123" s="858"/>
      <c r="DJ123" s="858"/>
      <c r="DK123" s="859"/>
      <c r="DL123" s="860" t="s">
        <v>229</v>
      </c>
      <c r="DM123" s="858"/>
      <c r="DN123" s="858"/>
      <c r="DO123" s="858"/>
      <c r="DP123" s="859"/>
      <c r="DQ123" s="860" t="s">
        <v>229</v>
      </c>
      <c r="DR123" s="858"/>
      <c r="DS123" s="858"/>
      <c r="DT123" s="858"/>
      <c r="DU123" s="859"/>
      <c r="DV123" s="905" t="s">
        <v>229</v>
      </c>
      <c r="DW123" s="906"/>
      <c r="DX123" s="906"/>
      <c r="DY123" s="906"/>
      <c r="DZ123" s="907"/>
    </row>
    <row r="124" spans="1:130" s="246" customFormat="1" ht="26.25" customHeight="1" thickBot="1" x14ac:dyDescent="0.2">
      <c r="A124" s="898"/>
      <c r="B124" s="899"/>
      <c r="C124" s="902" t="s">
        <v>460</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229</v>
      </c>
      <c r="AB124" s="858"/>
      <c r="AC124" s="858"/>
      <c r="AD124" s="858"/>
      <c r="AE124" s="859"/>
      <c r="AF124" s="860" t="s">
        <v>229</v>
      </c>
      <c r="AG124" s="858"/>
      <c r="AH124" s="858"/>
      <c r="AI124" s="858"/>
      <c r="AJ124" s="859"/>
      <c r="AK124" s="860" t="s">
        <v>229</v>
      </c>
      <c r="AL124" s="858"/>
      <c r="AM124" s="858"/>
      <c r="AN124" s="858"/>
      <c r="AO124" s="859"/>
      <c r="AP124" s="905" t="s">
        <v>229</v>
      </c>
      <c r="AQ124" s="906"/>
      <c r="AR124" s="906"/>
      <c r="AS124" s="906"/>
      <c r="AT124" s="907"/>
      <c r="AU124" s="908" t="s">
        <v>475</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56.9</v>
      </c>
      <c r="BR124" s="912"/>
      <c r="BS124" s="912"/>
      <c r="BT124" s="912"/>
      <c r="BU124" s="912"/>
      <c r="BV124" s="912">
        <v>49.7</v>
      </c>
      <c r="BW124" s="912"/>
      <c r="BX124" s="912"/>
      <c r="BY124" s="912"/>
      <c r="BZ124" s="912"/>
      <c r="CA124" s="912">
        <v>47.7</v>
      </c>
      <c r="CB124" s="912"/>
      <c r="CC124" s="912"/>
      <c r="CD124" s="912"/>
      <c r="CE124" s="912"/>
      <c r="CF124" s="802"/>
      <c r="CG124" s="803"/>
      <c r="CH124" s="803"/>
      <c r="CI124" s="803"/>
      <c r="CJ124" s="943"/>
      <c r="CK124" s="951"/>
      <c r="CL124" s="951"/>
      <c r="CM124" s="951"/>
      <c r="CN124" s="951"/>
      <c r="CO124" s="952"/>
      <c r="CP124" s="916" t="s">
        <v>476</v>
      </c>
      <c r="CQ124" s="917"/>
      <c r="CR124" s="917"/>
      <c r="CS124" s="917"/>
      <c r="CT124" s="917"/>
      <c r="CU124" s="917"/>
      <c r="CV124" s="917"/>
      <c r="CW124" s="917"/>
      <c r="CX124" s="917"/>
      <c r="CY124" s="917"/>
      <c r="CZ124" s="917"/>
      <c r="DA124" s="917"/>
      <c r="DB124" s="917"/>
      <c r="DC124" s="917"/>
      <c r="DD124" s="917"/>
      <c r="DE124" s="917"/>
      <c r="DF124" s="918"/>
      <c r="DG124" s="840" t="s">
        <v>438</v>
      </c>
      <c r="DH124" s="841"/>
      <c r="DI124" s="841"/>
      <c r="DJ124" s="841"/>
      <c r="DK124" s="842"/>
      <c r="DL124" s="843" t="s">
        <v>229</v>
      </c>
      <c r="DM124" s="841"/>
      <c r="DN124" s="841"/>
      <c r="DO124" s="841"/>
      <c r="DP124" s="842"/>
      <c r="DQ124" s="843" t="s">
        <v>229</v>
      </c>
      <c r="DR124" s="841"/>
      <c r="DS124" s="841"/>
      <c r="DT124" s="841"/>
      <c r="DU124" s="842"/>
      <c r="DV124" s="929" t="s">
        <v>229</v>
      </c>
      <c r="DW124" s="930"/>
      <c r="DX124" s="930"/>
      <c r="DY124" s="930"/>
      <c r="DZ124" s="931"/>
    </row>
    <row r="125" spans="1:130" s="246" customFormat="1" ht="26.25" customHeight="1" x14ac:dyDescent="0.15">
      <c r="A125" s="898"/>
      <c r="B125" s="899"/>
      <c r="C125" s="902" t="s">
        <v>462</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229</v>
      </c>
      <c r="AB125" s="858"/>
      <c r="AC125" s="858"/>
      <c r="AD125" s="858"/>
      <c r="AE125" s="859"/>
      <c r="AF125" s="860" t="s">
        <v>438</v>
      </c>
      <c r="AG125" s="858"/>
      <c r="AH125" s="858"/>
      <c r="AI125" s="858"/>
      <c r="AJ125" s="859"/>
      <c r="AK125" s="860" t="s">
        <v>438</v>
      </c>
      <c r="AL125" s="858"/>
      <c r="AM125" s="858"/>
      <c r="AN125" s="858"/>
      <c r="AO125" s="859"/>
      <c r="AP125" s="905" t="s">
        <v>438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477</v>
      </c>
      <c r="CL125" s="933"/>
      <c r="CM125" s="933"/>
      <c r="CN125" s="933"/>
      <c r="CO125" s="934"/>
      <c r="CP125" s="941" t="s">
        <v>478</v>
      </c>
      <c r="CQ125" s="886"/>
      <c r="CR125" s="886"/>
      <c r="CS125" s="886"/>
      <c r="CT125" s="886"/>
      <c r="CU125" s="886"/>
      <c r="CV125" s="886"/>
      <c r="CW125" s="886"/>
      <c r="CX125" s="886"/>
      <c r="CY125" s="886"/>
      <c r="CZ125" s="886"/>
      <c r="DA125" s="886"/>
      <c r="DB125" s="886"/>
      <c r="DC125" s="886"/>
      <c r="DD125" s="886"/>
      <c r="DE125" s="886"/>
      <c r="DF125" s="887"/>
      <c r="DG125" s="942" t="s">
        <v>229</v>
      </c>
      <c r="DH125" s="923"/>
      <c r="DI125" s="923"/>
      <c r="DJ125" s="923"/>
      <c r="DK125" s="923"/>
      <c r="DL125" s="923" t="s">
        <v>438</v>
      </c>
      <c r="DM125" s="923"/>
      <c r="DN125" s="923"/>
      <c r="DO125" s="923"/>
      <c r="DP125" s="923"/>
      <c r="DQ125" s="923" t="s">
        <v>229</v>
      </c>
      <c r="DR125" s="923"/>
      <c r="DS125" s="923"/>
      <c r="DT125" s="923"/>
      <c r="DU125" s="923"/>
      <c r="DV125" s="924" t="s">
        <v>229</v>
      </c>
      <c r="DW125" s="924"/>
      <c r="DX125" s="924"/>
      <c r="DY125" s="924"/>
      <c r="DZ125" s="925"/>
    </row>
    <row r="126" spans="1:130" s="246" customFormat="1" ht="26.25" customHeight="1" thickBot="1" x14ac:dyDescent="0.2">
      <c r="A126" s="898"/>
      <c r="B126" s="899"/>
      <c r="C126" s="902" t="s">
        <v>464</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10382</v>
      </c>
      <c r="AB126" s="858"/>
      <c r="AC126" s="858"/>
      <c r="AD126" s="858"/>
      <c r="AE126" s="859"/>
      <c r="AF126" s="860">
        <v>10381</v>
      </c>
      <c r="AG126" s="858"/>
      <c r="AH126" s="858"/>
      <c r="AI126" s="858"/>
      <c r="AJ126" s="859"/>
      <c r="AK126" s="860">
        <v>10381</v>
      </c>
      <c r="AL126" s="858"/>
      <c r="AM126" s="858"/>
      <c r="AN126" s="858"/>
      <c r="AO126" s="859"/>
      <c r="AP126" s="905">
        <v>0.1</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479</v>
      </c>
      <c r="CQ126" s="828"/>
      <c r="CR126" s="828"/>
      <c r="CS126" s="828"/>
      <c r="CT126" s="828"/>
      <c r="CU126" s="828"/>
      <c r="CV126" s="828"/>
      <c r="CW126" s="828"/>
      <c r="CX126" s="828"/>
      <c r="CY126" s="828"/>
      <c r="CZ126" s="828"/>
      <c r="DA126" s="828"/>
      <c r="DB126" s="828"/>
      <c r="DC126" s="828"/>
      <c r="DD126" s="828"/>
      <c r="DE126" s="828"/>
      <c r="DF126" s="829"/>
      <c r="DG126" s="894" t="s">
        <v>229</v>
      </c>
      <c r="DH126" s="895"/>
      <c r="DI126" s="895"/>
      <c r="DJ126" s="895"/>
      <c r="DK126" s="895"/>
      <c r="DL126" s="895" t="s">
        <v>229</v>
      </c>
      <c r="DM126" s="895"/>
      <c r="DN126" s="895"/>
      <c r="DO126" s="895"/>
      <c r="DP126" s="895"/>
      <c r="DQ126" s="895" t="s">
        <v>229</v>
      </c>
      <c r="DR126" s="895"/>
      <c r="DS126" s="895"/>
      <c r="DT126" s="895"/>
      <c r="DU126" s="895"/>
      <c r="DV126" s="872" t="s">
        <v>229</v>
      </c>
      <c r="DW126" s="872"/>
      <c r="DX126" s="872"/>
      <c r="DY126" s="872"/>
      <c r="DZ126" s="873"/>
    </row>
    <row r="127" spans="1:130" s="246" customFormat="1" ht="26.25" customHeight="1" x14ac:dyDescent="0.15">
      <c r="A127" s="900"/>
      <c r="B127" s="901"/>
      <c r="C127" s="919" t="s">
        <v>480</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638</v>
      </c>
      <c r="AB127" s="858"/>
      <c r="AC127" s="858"/>
      <c r="AD127" s="858"/>
      <c r="AE127" s="859"/>
      <c r="AF127" s="860">
        <v>394</v>
      </c>
      <c r="AG127" s="858"/>
      <c r="AH127" s="858"/>
      <c r="AI127" s="858"/>
      <c r="AJ127" s="859"/>
      <c r="AK127" s="860">
        <v>584</v>
      </c>
      <c r="AL127" s="858"/>
      <c r="AM127" s="858"/>
      <c r="AN127" s="858"/>
      <c r="AO127" s="859"/>
      <c r="AP127" s="905">
        <v>0</v>
      </c>
      <c r="AQ127" s="906"/>
      <c r="AR127" s="906"/>
      <c r="AS127" s="906"/>
      <c r="AT127" s="907"/>
      <c r="AU127" s="282"/>
      <c r="AV127" s="282"/>
      <c r="AW127" s="282"/>
      <c r="AX127" s="922" t="s">
        <v>481</v>
      </c>
      <c r="AY127" s="890"/>
      <c r="AZ127" s="890"/>
      <c r="BA127" s="890"/>
      <c r="BB127" s="890"/>
      <c r="BC127" s="890"/>
      <c r="BD127" s="890"/>
      <c r="BE127" s="891"/>
      <c r="BF127" s="889" t="s">
        <v>482</v>
      </c>
      <c r="BG127" s="890"/>
      <c r="BH127" s="890"/>
      <c r="BI127" s="890"/>
      <c r="BJ127" s="890"/>
      <c r="BK127" s="890"/>
      <c r="BL127" s="891"/>
      <c r="BM127" s="889" t="s">
        <v>483</v>
      </c>
      <c r="BN127" s="890"/>
      <c r="BO127" s="890"/>
      <c r="BP127" s="890"/>
      <c r="BQ127" s="890"/>
      <c r="BR127" s="890"/>
      <c r="BS127" s="891"/>
      <c r="BT127" s="889" t="s">
        <v>484</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485</v>
      </c>
      <c r="CQ127" s="828"/>
      <c r="CR127" s="828"/>
      <c r="CS127" s="828"/>
      <c r="CT127" s="828"/>
      <c r="CU127" s="828"/>
      <c r="CV127" s="828"/>
      <c r="CW127" s="828"/>
      <c r="CX127" s="828"/>
      <c r="CY127" s="828"/>
      <c r="CZ127" s="828"/>
      <c r="DA127" s="828"/>
      <c r="DB127" s="828"/>
      <c r="DC127" s="828"/>
      <c r="DD127" s="828"/>
      <c r="DE127" s="828"/>
      <c r="DF127" s="829"/>
      <c r="DG127" s="894" t="s">
        <v>229</v>
      </c>
      <c r="DH127" s="895"/>
      <c r="DI127" s="895"/>
      <c r="DJ127" s="895"/>
      <c r="DK127" s="895"/>
      <c r="DL127" s="895" t="s">
        <v>438</v>
      </c>
      <c r="DM127" s="895"/>
      <c r="DN127" s="895"/>
      <c r="DO127" s="895"/>
      <c r="DP127" s="895"/>
      <c r="DQ127" s="895" t="s">
        <v>229</v>
      </c>
      <c r="DR127" s="895"/>
      <c r="DS127" s="895"/>
      <c r="DT127" s="895"/>
      <c r="DU127" s="895"/>
      <c r="DV127" s="872" t="s">
        <v>438</v>
      </c>
      <c r="DW127" s="872"/>
      <c r="DX127" s="872"/>
      <c r="DY127" s="872"/>
      <c r="DZ127" s="873"/>
    </row>
    <row r="128" spans="1:130" s="246" customFormat="1" ht="26.25" customHeight="1" thickBot="1" x14ac:dyDescent="0.2">
      <c r="A128" s="874" t="s">
        <v>486</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487</v>
      </c>
      <c r="X128" s="876"/>
      <c r="Y128" s="876"/>
      <c r="Z128" s="877"/>
      <c r="AA128" s="878">
        <v>58737</v>
      </c>
      <c r="AB128" s="879"/>
      <c r="AC128" s="879"/>
      <c r="AD128" s="879"/>
      <c r="AE128" s="880"/>
      <c r="AF128" s="881">
        <v>63715</v>
      </c>
      <c r="AG128" s="879"/>
      <c r="AH128" s="879"/>
      <c r="AI128" s="879"/>
      <c r="AJ128" s="880"/>
      <c r="AK128" s="881">
        <v>55947</v>
      </c>
      <c r="AL128" s="879"/>
      <c r="AM128" s="879"/>
      <c r="AN128" s="879"/>
      <c r="AO128" s="880"/>
      <c r="AP128" s="882"/>
      <c r="AQ128" s="883"/>
      <c r="AR128" s="883"/>
      <c r="AS128" s="883"/>
      <c r="AT128" s="884"/>
      <c r="AU128" s="282"/>
      <c r="AV128" s="282"/>
      <c r="AW128" s="282"/>
      <c r="AX128" s="885" t="s">
        <v>488</v>
      </c>
      <c r="AY128" s="886"/>
      <c r="AZ128" s="886"/>
      <c r="BA128" s="886"/>
      <c r="BB128" s="886"/>
      <c r="BC128" s="886"/>
      <c r="BD128" s="886"/>
      <c r="BE128" s="887"/>
      <c r="BF128" s="864" t="s">
        <v>438</v>
      </c>
      <c r="BG128" s="865"/>
      <c r="BH128" s="865"/>
      <c r="BI128" s="865"/>
      <c r="BJ128" s="865"/>
      <c r="BK128" s="865"/>
      <c r="BL128" s="888"/>
      <c r="BM128" s="864">
        <v>13.56</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489</v>
      </c>
      <c r="CQ128" s="806"/>
      <c r="CR128" s="806"/>
      <c r="CS128" s="806"/>
      <c r="CT128" s="806"/>
      <c r="CU128" s="806"/>
      <c r="CV128" s="806"/>
      <c r="CW128" s="806"/>
      <c r="CX128" s="806"/>
      <c r="CY128" s="806"/>
      <c r="CZ128" s="806"/>
      <c r="DA128" s="806"/>
      <c r="DB128" s="806"/>
      <c r="DC128" s="806"/>
      <c r="DD128" s="806"/>
      <c r="DE128" s="806"/>
      <c r="DF128" s="807"/>
      <c r="DG128" s="868" t="s">
        <v>438</v>
      </c>
      <c r="DH128" s="869"/>
      <c r="DI128" s="869"/>
      <c r="DJ128" s="869"/>
      <c r="DK128" s="869"/>
      <c r="DL128" s="869" t="s">
        <v>438</v>
      </c>
      <c r="DM128" s="869"/>
      <c r="DN128" s="869"/>
      <c r="DO128" s="869"/>
      <c r="DP128" s="869"/>
      <c r="DQ128" s="869" t="s">
        <v>229</v>
      </c>
      <c r="DR128" s="869"/>
      <c r="DS128" s="869"/>
      <c r="DT128" s="869"/>
      <c r="DU128" s="869"/>
      <c r="DV128" s="870" t="s">
        <v>229</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490</v>
      </c>
      <c r="X129" s="855"/>
      <c r="Y129" s="855"/>
      <c r="Z129" s="856"/>
      <c r="AA129" s="857">
        <v>9234010</v>
      </c>
      <c r="AB129" s="858"/>
      <c r="AC129" s="858"/>
      <c r="AD129" s="858"/>
      <c r="AE129" s="859"/>
      <c r="AF129" s="860">
        <v>8991757</v>
      </c>
      <c r="AG129" s="858"/>
      <c r="AH129" s="858"/>
      <c r="AI129" s="858"/>
      <c r="AJ129" s="859"/>
      <c r="AK129" s="860">
        <v>8808625</v>
      </c>
      <c r="AL129" s="858"/>
      <c r="AM129" s="858"/>
      <c r="AN129" s="858"/>
      <c r="AO129" s="859"/>
      <c r="AP129" s="861"/>
      <c r="AQ129" s="862"/>
      <c r="AR129" s="862"/>
      <c r="AS129" s="862"/>
      <c r="AT129" s="863"/>
      <c r="AU129" s="284"/>
      <c r="AV129" s="284"/>
      <c r="AW129" s="284"/>
      <c r="AX129" s="827" t="s">
        <v>491</v>
      </c>
      <c r="AY129" s="828"/>
      <c r="AZ129" s="828"/>
      <c r="BA129" s="828"/>
      <c r="BB129" s="828"/>
      <c r="BC129" s="828"/>
      <c r="BD129" s="828"/>
      <c r="BE129" s="829"/>
      <c r="BF129" s="847" t="s">
        <v>229</v>
      </c>
      <c r="BG129" s="848"/>
      <c r="BH129" s="848"/>
      <c r="BI129" s="848"/>
      <c r="BJ129" s="848"/>
      <c r="BK129" s="848"/>
      <c r="BL129" s="849"/>
      <c r="BM129" s="847">
        <v>18.559999999999999</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492</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493</v>
      </c>
      <c r="X130" s="855"/>
      <c r="Y130" s="855"/>
      <c r="Z130" s="856"/>
      <c r="AA130" s="857">
        <v>1839586</v>
      </c>
      <c r="AB130" s="858"/>
      <c r="AC130" s="858"/>
      <c r="AD130" s="858"/>
      <c r="AE130" s="859"/>
      <c r="AF130" s="860">
        <v>1754043</v>
      </c>
      <c r="AG130" s="858"/>
      <c r="AH130" s="858"/>
      <c r="AI130" s="858"/>
      <c r="AJ130" s="859"/>
      <c r="AK130" s="860">
        <v>1662253</v>
      </c>
      <c r="AL130" s="858"/>
      <c r="AM130" s="858"/>
      <c r="AN130" s="858"/>
      <c r="AO130" s="859"/>
      <c r="AP130" s="861"/>
      <c r="AQ130" s="862"/>
      <c r="AR130" s="862"/>
      <c r="AS130" s="862"/>
      <c r="AT130" s="863"/>
      <c r="AU130" s="284"/>
      <c r="AV130" s="284"/>
      <c r="AW130" s="284"/>
      <c r="AX130" s="827" t="s">
        <v>494</v>
      </c>
      <c r="AY130" s="828"/>
      <c r="AZ130" s="828"/>
      <c r="BA130" s="828"/>
      <c r="BB130" s="828"/>
      <c r="BC130" s="828"/>
      <c r="BD130" s="828"/>
      <c r="BE130" s="829"/>
      <c r="BF130" s="830">
        <v>7.8</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495</v>
      </c>
      <c r="X131" s="838"/>
      <c r="Y131" s="838"/>
      <c r="Z131" s="839"/>
      <c r="AA131" s="840">
        <v>7394424</v>
      </c>
      <c r="AB131" s="841"/>
      <c r="AC131" s="841"/>
      <c r="AD131" s="841"/>
      <c r="AE131" s="842"/>
      <c r="AF131" s="843">
        <v>7237714</v>
      </c>
      <c r="AG131" s="841"/>
      <c r="AH131" s="841"/>
      <c r="AI131" s="841"/>
      <c r="AJ131" s="842"/>
      <c r="AK131" s="843">
        <v>7146372</v>
      </c>
      <c r="AL131" s="841"/>
      <c r="AM131" s="841"/>
      <c r="AN131" s="841"/>
      <c r="AO131" s="842"/>
      <c r="AP131" s="844"/>
      <c r="AQ131" s="845"/>
      <c r="AR131" s="845"/>
      <c r="AS131" s="845"/>
      <c r="AT131" s="846"/>
      <c r="AU131" s="284"/>
      <c r="AV131" s="284"/>
      <c r="AW131" s="284"/>
      <c r="AX131" s="805" t="s">
        <v>496</v>
      </c>
      <c r="AY131" s="806"/>
      <c r="AZ131" s="806"/>
      <c r="BA131" s="806"/>
      <c r="BB131" s="806"/>
      <c r="BC131" s="806"/>
      <c r="BD131" s="806"/>
      <c r="BE131" s="807"/>
      <c r="BF131" s="808">
        <v>47.7</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497</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498</v>
      </c>
      <c r="W132" s="818"/>
      <c r="X132" s="818"/>
      <c r="Y132" s="818"/>
      <c r="Z132" s="819"/>
      <c r="AA132" s="820">
        <v>7.4214029379999999</v>
      </c>
      <c r="AB132" s="821"/>
      <c r="AC132" s="821"/>
      <c r="AD132" s="821"/>
      <c r="AE132" s="822"/>
      <c r="AF132" s="823">
        <v>7.7370285699999997</v>
      </c>
      <c r="AG132" s="821"/>
      <c r="AH132" s="821"/>
      <c r="AI132" s="821"/>
      <c r="AJ132" s="822"/>
      <c r="AK132" s="823">
        <v>8.4357069570000007</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499</v>
      </c>
      <c r="W133" s="797"/>
      <c r="X133" s="797"/>
      <c r="Y133" s="797"/>
      <c r="Z133" s="798"/>
      <c r="AA133" s="799">
        <v>7.5</v>
      </c>
      <c r="AB133" s="800"/>
      <c r="AC133" s="800"/>
      <c r="AD133" s="800"/>
      <c r="AE133" s="801"/>
      <c r="AF133" s="799">
        <v>7.6</v>
      </c>
      <c r="AG133" s="800"/>
      <c r="AH133" s="800"/>
      <c r="AI133" s="800"/>
      <c r="AJ133" s="801"/>
      <c r="AK133" s="799">
        <v>7.8</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uPbrHToGUCSxTqfEIMqrJyk4UQCFZ2EC9p/yD58Pemr8ziXiv1q7zv5oHYR+EliS8WXJwEtUNfYQ+HjFODRUWw==" saltValue="MXAt9/cldcHjnzGebDunz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hzEhQukPcJvP7YwRB4npnE7tef0ChK+rNz0ZtF52mUwNzUL+BvNQgkmwLgFw0FAxEknw6OO6pbZe4NKYBtWjTQ==" saltValue="SElqu2NL2rgXKSSCDt5/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D55"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0AE7hDMv64eDkWacuWpsTKpjU+iHHYYP+6J1LSqdE/2lS/yMAVRVkHpR/RkxpB9ZfvLcQy3A26tN5K9NGyxUzQ==" saltValue="jtZh+uydl6WTGf4XzC1LU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503</v>
      </c>
      <c r="AP7" s="303"/>
      <c r="AQ7" s="304" t="s">
        <v>504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505</v>
      </c>
      <c r="AQ8" s="310" t="s">
        <v>506</v>
      </c>
      <c r="AR8" s="311" t="s">
        <v>507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508</v>
      </c>
      <c r="AL9" s="1227"/>
      <c r="AM9" s="1227"/>
      <c r="AN9" s="1228"/>
      <c r="AO9" s="312">
        <v>2181422</v>
      </c>
      <c r="AP9" s="312">
        <v>93315</v>
      </c>
      <c r="AQ9" s="313">
        <v>63072</v>
      </c>
      <c r="AR9" s="314">
        <v>47.9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509</v>
      </c>
      <c r="AL10" s="1227"/>
      <c r="AM10" s="1227"/>
      <c r="AN10" s="1228"/>
      <c r="AO10" s="315">
        <v>359625</v>
      </c>
      <c r="AP10" s="315">
        <v>15384</v>
      </c>
      <c r="AQ10" s="316">
        <v>6862</v>
      </c>
      <c r="AR10" s="317">
        <v>124.2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510</v>
      </c>
      <c r="AL11" s="1227"/>
      <c r="AM11" s="1227"/>
      <c r="AN11" s="1228"/>
      <c r="AO11" s="315">
        <v>344993</v>
      </c>
      <c r="AP11" s="315">
        <v>14758</v>
      </c>
      <c r="AQ11" s="316">
        <v>9054</v>
      </c>
      <c r="AR11" s="317">
        <v>63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511</v>
      </c>
      <c r="AL12" s="1227"/>
      <c r="AM12" s="1227"/>
      <c r="AN12" s="1228"/>
      <c r="AO12" s="315" t="s">
        <v>512</v>
      </c>
      <c r="AP12" s="315" t="s">
        <v>512</v>
      </c>
      <c r="AQ12" s="316">
        <v>361</v>
      </c>
      <c r="AR12" s="317" t="s">
        <v>512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513</v>
      </c>
      <c r="AL13" s="1227"/>
      <c r="AM13" s="1227"/>
      <c r="AN13" s="1228"/>
      <c r="AO13" s="315" t="s">
        <v>512</v>
      </c>
      <c r="AP13" s="315" t="s">
        <v>512</v>
      </c>
      <c r="AQ13" s="316" t="s">
        <v>512</v>
      </c>
      <c r="AR13" s="317" t="s">
        <v>512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514</v>
      </c>
      <c r="AL14" s="1227"/>
      <c r="AM14" s="1227"/>
      <c r="AN14" s="1228"/>
      <c r="AO14" s="315" t="s">
        <v>512</v>
      </c>
      <c r="AP14" s="315" t="s">
        <v>512</v>
      </c>
      <c r="AQ14" s="316">
        <v>2718</v>
      </c>
      <c r="AR14" s="317" t="s">
        <v>512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515</v>
      </c>
      <c r="AL15" s="1227"/>
      <c r="AM15" s="1227"/>
      <c r="AN15" s="1228"/>
      <c r="AO15" s="315">
        <v>29632</v>
      </c>
      <c r="AP15" s="315">
        <v>1268</v>
      </c>
      <c r="AQ15" s="316">
        <v>1384</v>
      </c>
      <c r="AR15" s="317">
        <v>-8.4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516</v>
      </c>
      <c r="AL16" s="1230"/>
      <c r="AM16" s="1230"/>
      <c r="AN16" s="1231"/>
      <c r="AO16" s="315">
        <v>-239867</v>
      </c>
      <c r="AP16" s="315">
        <v>-10261</v>
      </c>
      <c r="AQ16" s="316">
        <v>-5449</v>
      </c>
      <c r="AR16" s="317">
        <v>88.3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189</v>
      </c>
      <c r="AL17" s="1230"/>
      <c r="AM17" s="1230"/>
      <c r="AN17" s="1231"/>
      <c r="AO17" s="315">
        <v>2675805</v>
      </c>
      <c r="AP17" s="315">
        <v>114463</v>
      </c>
      <c r="AQ17" s="316">
        <v>78003</v>
      </c>
      <c r="AR17" s="317">
        <v>46.7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518</v>
      </c>
      <c r="AP20" s="323" t="s">
        <v>519</v>
      </c>
      <c r="AQ20" s="324" t="s">
        <v>520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521</v>
      </c>
      <c r="AL21" s="1224"/>
      <c r="AM21" s="1224"/>
      <c r="AN21" s="1225"/>
      <c r="AO21" s="327">
        <v>10.87</v>
      </c>
      <c r="AP21" s="328">
        <v>7.51</v>
      </c>
      <c r="AQ21" s="329">
        <v>3.36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522</v>
      </c>
      <c r="AL22" s="1224"/>
      <c r="AM22" s="1224"/>
      <c r="AN22" s="1225"/>
      <c r="AO22" s="332">
        <v>95</v>
      </c>
      <c r="AP22" s="333">
        <v>97.1</v>
      </c>
      <c r="AQ22" s="334">
        <v>-2.1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503</v>
      </c>
      <c r="AP30" s="303"/>
      <c r="AQ30" s="304" t="s">
        <v>504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505</v>
      </c>
      <c r="AQ31" s="310" t="s">
        <v>506</v>
      </c>
      <c r="AR31" s="311" t="s">
        <v>507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526</v>
      </c>
      <c r="AL32" s="1215"/>
      <c r="AM32" s="1215"/>
      <c r="AN32" s="1216"/>
      <c r="AO32" s="342">
        <v>1688922</v>
      </c>
      <c r="AP32" s="342">
        <v>72247</v>
      </c>
      <c r="AQ32" s="343">
        <v>34855</v>
      </c>
      <c r="AR32" s="344">
        <v>107.3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527</v>
      </c>
      <c r="AL33" s="1215"/>
      <c r="AM33" s="1215"/>
      <c r="AN33" s="1216"/>
      <c r="AO33" s="342" t="s">
        <v>512</v>
      </c>
      <c r="AP33" s="342" t="s">
        <v>512</v>
      </c>
      <c r="AQ33" s="343" t="s">
        <v>512</v>
      </c>
      <c r="AR33" s="344" t="s">
        <v>512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528</v>
      </c>
      <c r="AL34" s="1215"/>
      <c r="AM34" s="1215"/>
      <c r="AN34" s="1216"/>
      <c r="AO34" s="342" t="s">
        <v>512</v>
      </c>
      <c r="AP34" s="342" t="s">
        <v>512</v>
      </c>
      <c r="AQ34" s="343" t="s">
        <v>512</v>
      </c>
      <c r="AR34" s="344" t="s">
        <v>512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529</v>
      </c>
      <c r="AL35" s="1215"/>
      <c r="AM35" s="1215"/>
      <c r="AN35" s="1216"/>
      <c r="AO35" s="342">
        <v>456585</v>
      </c>
      <c r="AP35" s="342">
        <v>19531</v>
      </c>
      <c r="AQ35" s="343">
        <v>15141</v>
      </c>
      <c r="AR35" s="344">
        <v>29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530</v>
      </c>
      <c r="AL36" s="1215"/>
      <c r="AM36" s="1215"/>
      <c r="AN36" s="1216"/>
      <c r="AO36" s="342">
        <v>164575</v>
      </c>
      <c r="AP36" s="342">
        <v>7040</v>
      </c>
      <c r="AQ36" s="343">
        <v>2517</v>
      </c>
      <c r="AR36" s="344">
        <v>179.7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531</v>
      </c>
      <c r="AL37" s="1215"/>
      <c r="AM37" s="1215"/>
      <c r="AN37" s="1216"/>
      <c r="AO37" s="342">
        <v>10965</v>
      </c>
      <c r="AP37" s="342">
        <v>469</v>
      </c>
      <c r="AQ37" s="343">
        <v>522</v>
      </c>
      <c r="AR37" s="344">
        <v>-10.199999999999999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532</v>
      </c>
      <c r="AL38" s="1218"/>
      <c r="AM38" s="1218"/>
      <c r="AN38" s="1219"/>
      <c r="AO38" s="345" t="s">
        <v>512</v>
      </c>
      <c r="AP38" s="345" t="s">
        <v>512</v>
      </c>
      <c r="AQ38" s="346">
        <v>1</v>
      </c>
      <c r="AR38" s="334" t="s">
        <v>512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533</v>
      </c>
      <c r="AL39" s="1218"/>
      <c r="AM39" s="1218"/>
      <c r="AN39" s="1219"/>
      <c r="AO39" s="342">
        <v>-55947</v>
      </c>
      <c r="AP39" s="342">
        <v>-2393</v>
      </c>
      <c r="AQ39" s="343">
        <v>-2915</v>
      </c>
      <c r="AR39" s="344">
        <v>-17.899999999999999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534</v>
      </c>
      <c r="AL40" s="1215"/>
      <c r="AM40" s="1215"/>
      <c r="AN40" s="1216"/>
      <c r="AO40" s="342">
        <v>-1662253</v>
      </c>
      <c r="AP40" s="342">
        <v>-71106</v>
      </c>
      <c r="AQ40" s="343">
        <v>-35363</v>
      </c>
      <c r="AR40" s="344">
        <v>101.1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303</v>
      </c>
      <c r="AL41" s="1221"/>
      <c r="AM41" s="1221"/>
      <c r="AN41" s="1222"/>
      <c r="AO41" s="342">
        <v>602847</v>
      </c>
      <c r="AP41" s="342">
        <v>25788</v>
      </c>
      <c r="AQ41" s="343">
        <v>14758</v>
      </c>
      <c r="AR41" s="344">
        <v>74.7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503</v>
      </c>
      <c r="AN49" s="1209" t="s">
        <v>538</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539</v>
      </c>
      <c r="AO50" s="359" t="s">
        <v>540</v>
      </c>
      <c r="AP50" s="360" t="s">
        <v>541</v>
      </c>
      <c r="AQ50" s="361" t="s">
        <v>542</v>
      </c>
      <c r="AR50" s="362" t="s">
        <v>543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544</v>
      </c>
      <c r="AL51" s="355"/>
      <c r="AM51" s="363">
        <v>1961203</v>
      </c>
      <c r="AN51" s="364">
        <v>78492</v>
      </c>
      <c r="AO51" s="365">
        <v>28.9</v>
      </c>
      <c r="AP51" s="366">
        <v>59668</v>
      </c>
      <c r="AQ51" s="367">
        <v>-14.1</v>
      </c>
      <c r="AR51" s="368">
        <v>43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545</v>
      </c>
      <c r="AM52" s="371">
        <v>1088465</v>
      </c>
      <c r="AN52" s="372">
        <v>43563</v>
      </c>
      <c r="AO52" s="373">
        <v>34.6</v>
      </c>
      <c r="AP52" s="374">
        <v>31515</v>
      </c>
      <c r="AQ52" s="375">
        <v>0</v>
      </c>
      <c r="AR52" s="376">
        <v>34.6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546</v>
      </c>
      <c r="AL53" s="355"/>
      <c r="AM53" s="363">
        <v>1739582</v>
      </c>
      <c r="AN53" s="364">
        <v>70980</v>
      </c>
      <c r="AO53" s="365">
        <v>-9.6</v>
      </c>
      <c r="AP53" s="366">
        <v>56894</v>
      </c>
      <c r="AQ53" s="367">
        <v>-4.5999999999999996</v>
      </c>
      <c r="AR53" s="368">
        <v>-5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545</v>
      </c>
      <c r="AM54" s="371">
        <v>982139</v>
      </c>
      <c r="AN54" s="372">
        <v>40074</v>
      </c>
      <c r="AO54" s="373">
        <v>-8</v>
      </c>
      <c r="AP54" s="374">
        <v>32548</v>
      </c>
      <c r="AQ54" s="375">
        <v>3.3</v>
      </c>
      <c r="AR54" s="376">
        <v>-11.3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547</v>
      </c>
      <c r="AL55" s="355"/>
      <c r="AM55" s="363">
        <v>1442576</v>
      </c>
      <c r="AN55" s="364">
        <v>59581</v>
      </c>
      <c r="AO55" s="365">
        <v>-16.100000000000001</v>
      </c>
      <c r="AP55" s="366">
        <v>57122</v>
      </c>
      <c r="AQ55" s="367">
        <v>0.4</v>
      </c>
      <c r="AR55" s="368">
        <v>-16.5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545</v>
      </c>
      <c r="AM56" s="371">
        <v>1205967</v>
      </c>
      <c r="AN56" s="372">
        <v>49809</v>
      </c>
      <c r="AO56" s="373">
        <v>24.3</v>
      </c>
      <c r="AP56" s="374">
        <v>36191</v>
      </c>
      <c r="AQ56" s="375">
        <v>11.2</v>
      </c>
      <c r="AR56" s="376">
        <v>13.1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548</v>
      </c>
      <c r="AL57" s="355"/>
      <c r="AM57" s="363">
        <v>1420401</v>
      </c>
      <c r="AN57" s="364">
        <v>59548</v>
      </c>
      <c r="AO57" s="365">
        <v>-0.1</v>
      </c>
      <c r="AP57" s="366">
        <v>53655</v>
      </c>
      <c r="AQ57" s="367">
        <v>-6.1</v>
      </c>
      <c r="AR57" s="368">
        <v>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545</v>
      </c>
      <c r="AM58" s="371">
        <v>976439</v>
      </c>
      <c r="AN58" s="372">
        <v>40936</v>
      </c>
      <c r="AO58" s="373">
        <v>-17.8</v>
      </c>
      <c r="AP58" s="374">
        <v>32719</v>
      </c>
      <c r="AQ58" s="375">
        <v>-9.6</v>
      </c>
      <c r="AR58" s="376">
        <v>-8.1999999999999993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549</v>
      </c>
      <c r="AL59" s="355"/>
      <c r="AM59" s="363">
        <v>1202108</v>
      </c>
      <c r="AN59" s="364">
        <v>51423</v>
      </c>
      <c r="AO59" s="365">
        <v>-13.6</v>
      </c>
      <c r="AP59" s="366">
        <v>53869</v>
      </c>
      <c r="AQ59" s="367">
        <v>0.4</v>
      </c>
      <c r="AR59" s="368">
        <v>-14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545</v>
      </c>
      <c r="AM60" s="371">
        <v>816719</v>
      </c>
      <c r="AN60" s="372">
        <v>34937</v>
      </c>
      <c r="AO60" s="373">
        <v>-14.7</v>
      </c>
      <c r="AP60" s="374">
        <v>35046</v>
      </c>
      <c r="AQ60" s="375">
        <v>7.1</v>
      </c>
      <c r="AR60" s="376">
        <v>-21.8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550</v>
      </c>
      <c r="AL61" s="377"/>
      <c r="AM61" s="378">
        <v>1553174</v>
      </c>
      <c r="AN61" s="379">
        <v>64005</v>
      </c>
      <c r="AO61" s="380">
        <v>-2.1</v>
      </c>
      <c r="AP61" s="381">
        <v>56242</v>
      </c>
      <c r="AQ61" s="382">
        <v>-4.8</v>
      </c>
      <c r="AR61" s="368">
        <v>2.7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545</v>
      </c>
      <c r="AM62" s="371">
        <v>1013946</v>
      </c>
      <c r="AN62" s="372">
        <v>41864</v>
      </c>
      <c r="AO62" s="373">
        <v>3.7</v>
      </c>
      <c r="AP62" s="374">
        <v>33604</v>
      </c>
      <c r="AQ62" s="375">
        <v>2.4</v>
      </c>
      <c r="AR62" s="376">
        <v>1.3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VmDedzDqqYu/pmYdEuHjpIYjNPagMc2WUdItEWaw8dgSULRvDUEp3IIeNPOUlXZqI6EhkGBdqRJ9f68zimc3NA==" saltValue="1H3vXO3Jaj5R/n1LJq1hc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Z8JAimwVXEVb+PGHt4VIwm/iJcc/p7BGKGT4s9JWVFpbEBlQR1XbiIjItoz0Ei3psDWkVIuiNQWD8DP/3mthQ==" saltValue="SQbzvSIKQJ5gE1x4W5Fj4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XBlMFVmRvJiG4CWoqbX/rAri7GxUF1zq9BApnzXDECE9cjEixDZo23MRTDGvX2sFI5S2qN8vHZUmSLr7JXd/A==" saltValue="TaQ+abd7ojAiTSGukATmW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2" t="s">
        <v>3</v>
      </c>
      <c r="D47" s="1232"/>
      <c r="E47" s="1233"/>
      <c r="F47" s="11">
        <v>29.35</v>
      </c>
      <c r="G47" s="12">
        <v>31.69</v>
      </c>
      <c r="H47" s="12">
        <v>33.54</v>
      </c>
      <c r="I47" s="12">
        <v>33.04</v>
      </c>
      <c r="J47" s="13">
        <v>29.77</v>
      </c>
    </row>
    <row r="48" spans="2:10" ht="57.75" customHeight="1" x14ac:dyDescent="0.15">
      <c r="B48" s="14"/>
      <c r="C48" s="1234" t="s">
        <v>4</v>
      </c>
      <c r="D48" s="1234"/>
      <c r="E48" s="1235"/>
      <c r="F48" s="15">
        <v>8.34</v>
      </c>
      <c r="G48" s="16">
        <v>10.31</v>
      </c>
      <c r="H48" s="16">
        <v>10.199999999999999</v>
      </c>
      <c r="I48" s="16">
        <v>7.41</v>
      </c>
      <c r="J48" s="17">
        <v>6.09</v>
      </c>
    </row>
    <row r="49" spans="2:10" ht="57.75" customHeight="1" thickBot="1" x14ac:dyDescent="0.2">
      <c r="B49" s="18"/>
      <c r="C49" s="1236" t="s">
        <v>5</v>
      </c>
      <c r="D49" s="1236"/>
      <c r="E49" s="1237"/>
      <c r="F49" s="19">
        <v>0.36</v>
      </c>
      <c r="G49" s="20" t="s">
        <v>559</v>
      </c>
      <c r="H49" s="20" t="s">
        <v>560</v>
      </c>
      <c r="I49" s="20" t="s">
        <v>561</v>
      </c>
      <c r="J49" s="21" t="s">
        <v>562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zDRIeMNDBl40bFE6+X/O7oYgn6tpkRe26q42NaMSBcNrpVnQwLQB435/pq3h5+cD/vlZMs5py5uighIt5unIiQ==" saltValue="TLtmNy784qyyVYgyWQj9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44" t="s">
        <v>563</v>
      </c>
      <c r="D34" s="1244"/>
      <c r="E34" s="1245"/>
      <c r="F34" s="32">
        <v>8.09</v>
      </c>
      <c r="G34" s="33">
        <v>7.67</v>
      </c>
      <c r="H34" s="33">
        <v>7.63</v>
      </c>
      <c r="I34" s="33">
        <v>7.39</v>
      </c>
      <c r="J34" s="34">
        <v>7.49</v>
      </c>
      <c r="K34" s="22"/>
      <c r="L34" s="22"/>
      <c r="M34" s="22"/>
      <c r="N34" s="22"/>
      <c r="O34" s="22"/>
      <c r="P34" s="22"/>
    </row>
    <row r="35" spans="1:16" ht="39" customHeight="1" x14ac:dyDescent="0.15">
      <c r="A35" s="22"/>
      <c r="B35" s="35"/>
      <c r="C35" s="1238" t="s">
        <v>564</v>
      </c>
      <c r="D35" s="1239"/>
      <c r="E35" s="1240"/>
      <c r="F35" s="36">
        <v>8.2899999999999991</v>
      </c>
      <c r="G35" s="37">
        <v>10.25</v>
      </c>
      <c r="H35" s="37">
        <v>10.15</v>
      </c>
      <c r="I35" s="37">
        <v>7.38</v>
      </c>
      <c r="J35" s="38">
        <v>6.05</v>
      </c>
      <c r="K35" s="22"/>
      <c r="L35" s="22"/>
      <c r="M35" s="22"/>
      <c r="N35" s="22"/>
      <c r="O35" s="22"/>
      <c r="P35" s="22"/>
    </row>
    <row r="36" spans="1:16" ht="39" customHeight="1" x14ac:dyDescent="0.15">
      <c r="A36" s="22"/>
      <c r="B36" s="35"/>
      <c r="C36" s="1238" t="s">
        <v>565</v>
      </c>
      <c r="D36" s="1239"/>
      <c r="E36" s="1240"/>
      <c r="F36" s="36">
        <v>1.67</v>
      </c>
      <c r="G36" s="37">
        <v>2.17</v>
      </c>
      <c r="H36" s="37">
        <v>1.56</v>
      </c>
      <c r="I36" s="37">
        <v>1.75</v>
      </c>
      <c r="J36" s="38">
        <v>1.45</v>
      </c>
      <c r="K36" s="22"/>
      <c r="L36" s="22"/>
      <c r="M36" s="22"/>
      <c r="N36" s="22"/>
      <c r="O36" s="22"/>
      <c r="P36" s="22"/>
    </row>
    <row r="37" spans="1:16" ht="39" customHeight="1" x14ac:dyDescent="0.15">
      <c r="A37" s="22"/>
      <c r="B37" s="35"/>
      <c r="C37" s="1238" t="s">
        <v>566</v>
      </c>
      <c r="D37" s="1239"/>
      <c r="E37" s="1240"/>
      <c r="F37" s="36">
        <v>0.65</v>
      </c>
      <c r="G37" s="37">
        <v>0.61</v>
      </c>
      <c r="H37" s="37">
        <v>1.0900000000000001</v>
      </c>
      <c r="I37" s="37">
        <v>0.94</v>
      </c>
      <c r="J37" s="38">
        <v>1.18</v>
      </c>
      <c r="K37" s="22"/>
      <c r="L37" s="22"/>
      <c r="M37" s="22"/>
      <c r="N37" s="22"/>
      <c r="O37" s="22"/>
      <c r="P37" s="22"/>
    </row>
    <row r="38" spans="1:16" ht="39" customHeight="1" x14ac:dyDescent="0.15">
      <c r="A38" s="22"/>
      <c r="B38" s="35"/>
      <c r="C38" s="1238" t="s">
        <v>567</v>
      </c>
      <c r="D38" s="1239"/>
      <c r="E38" s="1240"/>
      <c r="F38" s="36">
        <v>0.32</v>
      </c>
      <c r="G38" s="37">
        <v>0.22</v>
      </c>
      <c r="H38" s="37">
        <v>0.44</v>
      </c>
      <c r="I38" s="37">
        <v>0.33</v>
      </c>
      <c r="J38" s="38">
        <v>0.38</v>
      </c>
      <c r="K38" s="22"/>
      <c r="L38" s="22"/>
      <c r="M38" s="22"/>
      <c r="N38" s="22"/>
      <c r="O38" s="22"/>
      <c r="P38" s="22"/>
    </row>
    <row r="39" spans="1:16" ht="39" customHeight="1" x14ac:dyDescent="0.15">
      <c r="A39" s="22"/>
      <c r="B39" s="35"/>
      <c r="C39" s="1238" t="s">
        <v>568</v>
      </c>
      <c r="D39" s="1239"/>
      <c r="E39" s="1240"/>
      <c r="F39" s="36">
        <v>0.03</v>
      </c>
      <c r="G39" s="37">
        <v>0.04</v>
      </c>
      <c r="H39" s="37">
        <v>0.05</v>
      </c>
      <c r="I39" s="37">
        <v>0.02</v>
      </c>
      <c r="J39" s="38">
        <v>0.11</v>
      </c>
      <c r="K39" s="22"/>
      <c r="L39" s="22"/>
      <c r="M39" s="22"/>
      <c r="N39" s="22"/>
      <c r="O39" s="22"/>
      <c r="P39" s="22"/>
    </row>
    <row r="40" spans="1:16" ht="39" customHeight="1" x14ac:dyDescent="0.15">
      <c r="A40" s="22"/>
      <c r="B40" s="35"/>
      <c r="C40" s="1238" t="s">
        <v>569</v>
      </c>
      <c r="D40" s="1239"/>
      <c r="E40" s="1240"/>
      <c r="F40" s="36">
        <v>0.06</v>
      </c>
      <c r="G40" s="37">
        <v>7.0000000000000007E-2</v>
      </c>
      <c r="H40" s="37">
        <v>0.12</v>
      </c>
      <c r="I40" s="37">
        <v>0.05</v>
      </c>
      <c r="J40" s="38">
        <v>0.05</v>
      </c>
      <c r="K40" s="22"/>
      <c r="L40" s="22"/>
      <c r="M40" s="22"/>
      <c r="N40" s="22"/>
      <c r="O40" s="22"/>
      <c r="P40" s="22"/>
    </row>
    <row r="41" spans="1:16" ht="39" customHeight="1" x14ac:dyDescent="0.15">
      <c r="A41" s="22"/>
      <c r="B41" s="35"/>
      <c r="C41" s="1238" t="s">
        <v>570</v>
      </c>
      <c r="D41" s="1239"/>
      <c r="E41" s="1240"/>
      <c r="F41" s="36">
        <v>0.01</v>
      </c>
      <c r="G41" s="37">
        <v>0.01</v>
      </c>
      <c r="H41" s="37">
        <v>0.01</v>
      </c>
      <c r="I41" s="37">
        <v>0.02</v>
      </c>
      <c r="J41" s="38">
        <v>0.02</v>
      </c>
      <c r="K41" s="22"/>
      <c r="L41" s="22"/>
      <c r="M41" s="22"/>
      <c r="N41" s="22"/>
      <c r="O41" s="22"/>
      <c r="P41" s="22"/>
    </row>
    <row r="42" spans="1:16" ht="39" customHeight="1" x14ac:dyDescent="0.15">
      <c r="A42" s="22"/>
      <c r="B42" s="39"/>
      <c r="C42" s="1238" t="s">
        <v>571</v>
      </c>
      <c r="D42" s="1239"/>
      <c r="E42" s="1240"/>
      <c r="F42" s="36" t="s">
        <v>512</v>
      </c>
      <c r="G42" s="37" t="s">
        <v>512</v>
      </c>
      <c r="H42" s="37" t="s">
        <v>512</v>
      </c>
      <c r="I42" s="37" t="s">
        <v>512</v>
      </c>
      <c r="J42" s="38" t="s">
        <v>512</v>
      </c>
      <c r="K42" s="22"/>
      <c r="L42" s="22"/>
      <c r="M42" s="22"/>
      <c r="N42" s="22"/>
      <c r="O42" s="22"/>
      <c r="P42" s="22"/>
    </row>
    <row r="43" spans="1:16" ht="39" customHeight="1" thickBot="1" x14ac:dyDescent="0.2">
      <c r="A43" s="22"/>
      <c r="B43" s="40"/>
      <c r="C43" s="1241" t="s">
        <v>572</v>
      </c>
      <c r="D43" s="1242"/>
      <c r="E43" s="1243"/>
      <c r="F43" s="41">
        <v>0.05</v>
      </c>
      <c r="G43" s="42">
        <v>0.06</v>
      </c>
      <c r="H43" s="42">
        <v>0.05</v>
      </c>
      <c r="I43" s="42">
        <v>0.04</v>
      </c>
      <c r="J43" s="43">
        <v>0.04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mbf0c1O4KuYd28M+SxyDhCIEJJ6MxbGjV0yEKM+otMQTzU9LbEvQ3sepAVDcgsoqGHkBFgoWiDCTLJ2zLOhaw==" saltValue="RM5qoFA/uEEb6S16Q47Y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K43"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2104</v>
      </c>
      <c r="L45" s="60">
        <v>1936</v>
      </c>
      <c r="M45" s="60">
        <v>1738</v>
      </c>
      <c r="N45" s="60">
        <v>1708</v>
      </c>
      <c r="O45" s="61">
        <v>1689</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512</v>
      </c>
      <c r="L46" s="64" t="s">
        <v>512</v>
      </c>
      <c r="M46" s="64" t="s">
        <v>512</v>
      </c>
      <c r="N46" s="64" t="s">
        <v>512</v>
      </c>
      <c r="O46" s="65" t="s">
        <v>512</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512</v>
      </c>
      <c r="L47" s="64" t="s">
        <v>512</v>
      </c>
      <c r="M47" s="64" t="s">
        <v>512</v>
      </c>
      <c r="N47" s="64" t="s">
        <v>512</v>
      </c>
      <c r="O47" s="65" t="s">
        <v>512</v>
      </c>
      <c r="P47" s="48"/>
      <c r="Q47" s="48"/>
      <c r="R47" s="48"/>
      <c r="S47" s="48"/>
      <c r="T47" s="48"/>
      <c r="U47" s="48"/>
    </row>
    <row r="48" spans="1:21" ht="30.75" customHeight="1" x14ac:dyDescent="0.15">
      <c r="A48" s="48"/>
      <c r="B48" s="1266"/>
      <c r="C48" s="1267"/>
      <c r="D48" s="62"/>
      <c r="E48" s="1248" t="s">
        <v>15</v>
      </c>
      <c r="F48" s="1248"/>
      <c r="G48" s="1248"/>
      <c r="H48" s="1248"/>
      <c r="I48" s="1248"/>
      <c r="J48" s="1249"/>
      <c r="K48" s="63">
        <v>480</v>
      </c>
      <c r="L48" s="64">
        <v>474</v>
      </c>
      <c r="M48" s="64">
        <v>447</v>
      </c>
      <c r="N48" s="64">
        <v>470</v>
      </c>
      <c r="O48" s="65">
        <v>457</v>
      </c>
      <c r="P48" s="48"/>
      <c r="Q48" s="48"/>
      <c r="R48" s="48"/>
      <c r="S48" s="48"/>
      <c r="T48" s="48"/>
      <c r="U48" s="48"/>
    </row>
    <row r="49" spans="1:21" ht="30.75" customHeight="1" x14ac:dyDescent="0.15">
      <c r="A49" s="48"/>
      <c r="B49" s="1266"/>
      <c r="C49" s="1267"/>
      <c r="D49" s="62"/>
      <c r="E49" s="1248" t="s">
        <v>16</v>
      </c>
      <c r="F49" s="1248"/>
      <c r="G49" s="1248"/>
      <c r="H49" s="1248"/>
      <c r="I49" s="1248"/>
      <c r="J49" s="1249"/>
      <c r="K49" s="63">
        <v>250</v>
      </c>
      <c r="L49" s="64">
        <v>257</v>
      </c>
      <c r="M49" s="64">
        <v>249</v>
      </c>
      <c r="N49" s="64">
        <v>189</v>
      </c>
      <c r="O49" s="65">
        <v>165</v>
      </c>
      <c r="P49" s="48"/>
      <c r="Q49" s="48"/>
      <c r="R49" s="48"/>
      <c r="S49" s="48"/>
      <c r="T49" s="48"/>
      <c r="U49" s="48"/>
    </row>
    <row r="50" spans="1:21" ht="30.75" customHeight="1" x14ac:dyDescent="0.15">
      <c r="A50" s="48"/>
      <c r="B50" s="1266"/>
      <c r="C50" s="1267"/>
      <c r="D50" s="62"/>
      <c r="E50" s="1248" t="s">
        <v>17</v>
      </c>
      <c r="F50" s="1248"/>
      <c r="G50" s="1248"/>
      <c r="H50" s="1248"/>
      <c r="I50" s="1248"/>
      <c r="J50" s="1249"/>
      <c r="K50" s="63">
        <v>11</v>
      </c>
      <c r="L50" s="64">
        <v>11</v>
      </c>
      <c r="M50" s="64">
        <v>11</v>
      </c>
      <c r="N50" s="64">
        <v>11</v>
      </c>
      <c r="O50" s="65">
        <v>11</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512</v>
      </c>
      <c r="L51" s="64" t="s">
        <v>512</v>
      </c>
      <c r="M51" s="64" t="s">
        <v>512</v>
      </c>
      <c r="N51" s="64" t="s">
        <v>512</v>
      </c>
      <c r="O51" s="65" t="s">
        <v>512</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2265</v>
      </c>
      <c r="L52" s="64">
        <v>2077</v>
      </c>
      <c r="M52" s="64">
        <v>1898</v>
      </c>
      <c r="N52" s="64">
        <v>1818</v>
      </c>
      <c r="O52" s="65">
        <v>1717</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580</v>
      </c>
      <c r="L53" s="69">
        <v>601</v>
      </c>
      <c r="M53" s="69">
        <v>547</v>
      </c>
      <c r="N53" s="69">
        <v>560</v>
      </c>
      <c r="O53" s="70">
        <v>605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573</v>
      </c>
      <c r="L56" s="80" t="s">
        <v>574</v>
      </c>
      <c r="M56" s="80" t="s">
        <v>575</v>
      </c>
      <c r="N56" s="80" t="s">
        <v>576</v>
      </c>
      <c r="O56" s="81" t="s">
        <v>577</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604</v>
      </c>
      <c r="L57" s="83" t="s">
        <v>604</v>
      </c>
      <c r="M57" s="83" t="s">
        <v>604</v>
      </c>
      <c r="N57" s="83" t="s">
        <v>604</v>
      </c>
      <c r="O57" s="84" t="s">
        <v>604</v>
      </c>
    </row>
    <row r="58" spans="1:21" ht="31.5" customHeight="1" thickBot="1" x14ac:dyDescent="0.2">
      <c r="B58" s="1256"/>
      <c r="C58" s="1257"/>
      <c r="D58" s="1261" t="s">
        <v>27</v>
      </c>
      <c r="E58" s="1262"/>
      <c r="F58" s="1262"/>
      <c r="G58" s="1262"/>
      <c r="H58" s="1262"/>
      <c r="I58" s="1262"/>
      <c r="J58" s="1263"/>
      <c r="K58" s="85" t="s">
        <v>605</v>
      </c>
      <c r="L58" s="86" t="s">
        <v>604</v>
      </c>
      <c r="M58" s="86" t="s">
        <v>604</v>
      </c>
      <c r="N58" s="86" t="s">
        <v>604</v>
      </c>
      <c r="O58" s="87" t="s">
        <v>606</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65VVel93fMJQqRniLBR5yUPJuH82fhE4GGckPQuYTmVe1oi22C/lXs2NdEei00/MG08SJOnf4LYzIgAgysouw==" saltValue="YwEMByt4SCPC7Kz+yfT2q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K4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554</v>
      </c>
      <c r="J40" s="99" t="s">
        <v>555</v>
      </c>
      <c r="K40" s="99" t="s">
        <v>556</v>
      </c>
      <c r="L40" s="99" t="s">
        <v>557</v>
      </c>
      <c r="M40" s="100" t="s">
        <v>558</v>
      </c>
    </row>
    <row r="41" spans="2:13" ht="27.75" customHeight="1" x14ac:dyDescent="0.15">
      <c r="B41" s="1284" t="s">
        <v>30</v>
      </c>
      <c r="C41" s="1285"/>
      <c r="D41" s="101"/>
      <c r="E41" s="1286" t="s">
        <v>31</v>
      </c>
      <c r="F41" s="1286"/>
      <c r="G41" s="1286"/>
      <c r="H41" s="1287"/>
      <c r="I41" s="102">
        <v>15311</v>
      </c>
      <c r="J41" s="103">
        <v>14836</v>
      </c>
      <c r="K41" s="103">
        <v>14482</v>
      </c>
      <c r="L41" s="103">
        <v>14045</v>
      </c>
      <c r="M41" s="104">
        <v>13754</v>
      </c>
    </row>
    <row r="42" spans="2:13" ht="27.75" customHeight="1" x14ac:dyDescent="0.15">
      <c r="B42" s="1274"/>
      <c r="C42" s="1275"/>
      <c r="D42" s="105"/>
      <c r="E42" s="1278" t="s">
        <v>32</v>
      </c>
      <c r="F42" s="1278"/>
      <c r="G42" s="1278"/>
      <c r="H42" s="1279"/>
      <c r="I42" s="106">
        <v>112</v>
      </c>
      <c r="J42" s="107">
        <v>91</v>
      </c>
      <c r="K42" s="107">
        <v>81</v>
      </c>
      <c r="L42" s="107">
        <v>70</v>
      </c>
      <c r="M42" s="108">
        <v>60</v>
      </c>
    </row>
    <row r="43" spans="2:13" ht="27.75" customHeight="1" x14ac:dyDescent="0.15">
      <c r="B43" s="1274"/>
      <c r="C43" s="1275"/>
      <c r="D43" s="105"/>
      <c r="E43" s="1278" t="s">
        <v>33</v>
      </c>
      <c r="F43" s="1278"/>
      <c r="G43" s="1278"/>
      <c r="H43" s="1279"/>
      <c r="I43" s="106">
        <v>6322</v>
      </c>
      <c r="J43" s="107">
        <v>6164</v>
      </c>
      <c r="K43" s="107">
        <v>5905</v>
      </c>
      <c r="L43" s="107">
        <v>5856</v>
      </c>
      <c r="M43" s="108">
        <v>5689</v>
      </c>
    </row>
    <row r="44" spans="2:13" ht="27.75" customHeight="1" x14ac:dyDescent="0.15">
      <c r="B44" s="1274"/>
      <c r="C44" s="1275"/>
      <c r="D44" s="105"/>
      <c r="E44" s="1278" t="s">
        <v>34</v>
      </c>
      <c r="F44" s="1278"/>
      <c r="G44" s="1278"/>
      <c r="H44" s="1279"/>
      <c r="I44" s="106">
        <v>2894</v>
      </c>
      <c r="J44" s="107">
        <v>2651</v>
      </c>
      <c r="K44" s="107">
        <v>2323</v>
      </c>
      <c r="L44" s="107">
        <v>1884</v>
      </c>
      <c r="M44" s="108">
        <v>1521</v>
      </c>
    </row>
    <row r="45" spans="2:13" ht="27.75" customHeight="1" x14ac:dyDescent="0.15">
      <c r="B45" s="1274"/>
      <c r="C45" s="1275"/>
      <c r="D45" s="105"/>
      <c r="E45" s="1278" t="s">
        <v>35</v>
      </c>
      <c r="F45" s="1278"/>
      <c r="G45" s="1278"/>
      <c r="H45" s="1279"/>
      <c r="I45" s="106">
        <v>3020</v>
      </c>
      <c r="J45" s="107">
        <v>2809</v>
      </c>
      <c r="K45" s="107">
        <v>2821</v>
      </c>
      <c r="L45" s="107">
        <v>2768</v>
      </c>
      <c r="M45" s="108">
        <v>2604</v>
      </c>
    </row>
    <row r="46" spans="2:13" ht="27.75" customHeight="1" x14ac:dyDescent="0.15">
      <c r="B46" s="1274"/>
      <c r="C46" s="1275"/>
      <c r="D46" s="109"/>
      <c r="E46" s="1278" t="s">
        <v>36</v>
      </c>
      <c r="F46" s="1278"/>
      <c r="G46" s="1278"/>
      <c r="H46" s="1279"/>
      <c r="I46" s="106" t="s">
        <v>512</v>
      </c>
      <c r="J46" s="107" t="s">
        <v>512</v>
      </c>
      <c r="K46" s="107" t="s">
        <v>512</v>
      </c>
      <c r="L46" s="107" t="s">
        <v>512</v>
      </c>
      <c r="M46" s="108" t="s">
        <v>512</v>
      </c>
    </row>
    <row r="47" spans="2:13" ht="27.75" customHeight="1" x14ac:dyDescent="0.15">
      <c r="B47" s="1274"/>
      <c r="C47" s="1275"/>
      <c r="D47" s="110"/>
      <c r="E47" s="1288" t="s">
        <v>37</v>
      </c>
      <c r="F47" s="1289"/>
      <c r="G47" s="1289"/>
      <c r="H47" s="1290"/>
      <c r="I47" s="106" t="s">
        <v>512</v>
      </c>
      <c r="J47" s="107" t="s">
        <v>512</v>
      </c>
      <c r="K47" s="107" t="s">
        <v>512</v>
      </c>
      <c r="L47" s="107" t="s">
        <v>512</v>
      </c>
      <c r="M47" s="108" t="s">
        <v>512</v>
      </c>
    </row>
    <row r="48" spans="2:13" ht="27.75" customHeight="1" x14ac:dyDescent="0.15">
      <c r="B48" s="1274"/>
      <c r="C48" s="1275"/>
      <c r="D48" s="105"/>
      <c r="E48" s="1278" t="s">
        <v>38</v>
      </c>
      <c r="F48" s="1278"/>
      <c r="G48" s="1278"/>
      <c r="H48" s="1279"/>
      <c r="I48" s="106" t="s">
        <v>512</v>
      </c>
      <c r="J48" s="107" t="s">
        <v>512</v>
      </c>
      <c r="K48" s="107" t="s">
        <v>512</v>
      </c>
      <c r="L48" s="107" t="s">
        <v>512</v>
      </c>
      <c r="M48" s="108" t="s">
        <v>512</v>
      </c>
    </row>
    <row r="49" spans="2:13" ht="27.75" customHeight="1" x14ac:dyDescent="0.15">
      <c r="B49" s="1276"/>
      <c r="C49" s="1277"/>
      <c r="D49" s="105"/>
      <c r="E49" s="1278" t="s">
        <v>39</v>
      </c>
      <c r="F49" s="1278"/>
      <c r="G49" s="1278"/>
      <c r="H49" s="1279"/>
      <c r="I49" s="106" t="s">
        <v>512</v>
      </c>
      <c r="J49" s="107" t="s">
        <v>512</v>
      </c>
      <c r="K49" s="107" t="s">
        <v>512</v>
      </c>
      <c r="L49" s="107" t="s">
        <v>512</v>
      </c>
      <c r="M49" s="108" t="s">
        <v>512</v>
      </c>
    </row>
    <row r="50" spans="2:13" ht="27.75" customHeight="1" x14ac:dyDescent="0.15">
      <c r="B50" s="1272" t="s">
        <v>40</v>
      </c>
      <c r="C50" s="1273"/>
      <c r="D50" s="111"/>
      <c r="E50" s="1278" t="s">
        <v>41</v>
      </c>
      <c r="F50" s="1278"/>
      <c r="G50" s="1278"/>
      <c r="H50" s="1279"/>
      <c r="I50" s="106">
        <v>5131</v>
      </c>
      <c r="J50" s="107">
        <v>5597</v>
      </c>
      <c r="K50" s="107">
        <v>5647</v>
      </c>
      <c r="L50" s="107">
        <v>5589</v>
      </c>
      <c r="M50" s="108">
        <v>5184</v>
      </c>
    </row>
    <row r="51" spans="2:13" ht="27.75" customHeight="1" x14ac:dyDescent="0.15">
      <c r="B51" s="1274"/>
      <c r="C51" s="1275"/>
      <c r="D51" s="105"/>
      <c r="E51" s="1278" t="s">
        <v>42</v>
      </c>
      <c r="F51" s="1278"/>
      <c r="G51" s="1278"/>
      <c r="H51" s="1279"/>
      <c r="I51" s="106">
        <v>581</v>
      </c>
      <c r="J51" s="107">
        <v>522</v>
      </c>
      <c r="K51" s="107">
        <v>449</v>
      </c>
      <c r="L51" s="107">
        <v>481</v>
      </c>
      <c r="M51" s="108">
        <v>469</v>
      </c>
    </row>
    <row r="52" spans="2:13" ht="27.75" customHeight="1" x14ac:dyDescent="0.15">
      <c r="B52" s="1276"/>
      <c r="C52" s="1277"/>
      <c r="D52" s="105"/>
      <c r="E52" s="1278" t="s">
        <v>43</v>
      </c>
      <c r="F52" s="1278"/>
      <c r="G52" s="1278"/>
      <c r="H52" s="1279"/>
      <c r="I52" s="106">
        <v>16729</v>
      </c>
      <c r="J52" s="107">
        <v>15881</v>
      </c>
      <c r="K52" s="107">
        <v>15302</v>
      </c>
      <c r="L52" s="107">
        <v>14951</v>
      </c>
      <c r="M52" s="108">
        <v>14562</v>
      </c>
    </row>
    <row r="53" spans="2:13" ht="27.75" customHeight="1" thickBot="1" x14ac:dyDescent="0.2">
      <c r="B53" s="1280" t="s">
        <v>44</v>
      </c>
      <c r="C53" s="1281"/>
      <c r="D53" s="112"/>
      <c r="E53" s="1282" t="s">
        <v>45</v>
      </c>
      <c r="F53" s="1282"/>
      <c r="G53" s="1282"/>
      <c r="H53" s="1283"/>
      <c r="I53" s="113">
        <v>5218</v>
      </c>
      <c r="J53" s="114">
        <v>4551</v>
      </c>
      <c r="K53" s="114">
        <v>4215</v>
      </c>
      <c r="L53" s="114">
        <v>3603</v>
      </c>
      <c r="M53" s="115">
        <v>3412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rn4GC2yE3KCpabOIhFXUhoTNTuhYLP7y0YQ8+CBVCV3I0LMhWMVHsXz/Cq9gFZDS/THi0lEM01w83ohu4N4UA==" saltValue="U9Eff2vWZCg0kQCzrOQ53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556</v>
      </c>
      <c r="G54" s="124" t="s">
        <v>557</v>
      </c>
      <c r="H54" s="125" t="s">
        <v>558</v>
      </c>
    </row>
    <row r="55" spans="2:8" ht="52.5" customHeight="1" x14ac:dyDescent="0.15">
      <c r="B55" s="126"/>
      <c r="C55" s="1299" t="s">
        <v>48</v>
      </c>
      <c r="D55" s="1299"/>
      <c r="E55" s="1300"/>
      <c r="F55" s="127">
        <v>3097</v>
      </c>
      <c r="G55" s="127">
        <v>2971</v>
      </c>
      <c r="H55" s="128">
        <v>2623</v>
      </c>
    </row>
    <row r="56" spans="2:8" ht="52.5" customHeight="1" x14ac:dyDescent="0.15">
      <c r="B56" s="129"/>
      <c r="C56" s="1301" t="s">
        <v>49</v>
      </c>
      <c r="D56" s="1301"/>
      <c r="E56" s="1302"/>
      <c r="F56" s="130">
        <v>310</v>
      </c>
      <c r="G56" s="130">
        <v>310</v>
      </c>
      <c r="H56" s="131">
        <v>310</v>
      </c>
    </row>
    <row r="57" spans="2:8" ht="53.25" customHeight="1" x14ac:dyDescent="0.15">
      <c r="B57" s="129"/>
      <c r="C57" s="1303" t="s">
        <v>50</v>
      </c>
      <c r="D57" s="1303"/>
      <c r="E57" s="1304"/>
      <c r="F57" s="132">
        <v>3404</v>
      </c>
      <c r="G57" s="132">
        <v>3411</v>
      </c>
      <c r="H57" s="133">
        <v>3283</v>
      </c>
    </row>
    <row r="58" spans="2:8" ht="45.75" customHeight="1" x14ac:dyDescent="0.15">
      <c r="B58" s="134"/>
      <c r="C58" s="1291" t="s">
        <v>599</v>
      </c>
      <c r="D58" s="1292"/>
      <c r="E58" s="1293"/>
      <c r="F58" s="135">
        <v>1852</v>
      </c>
      <c r="G58" s="135">
        <v>1839</v>
      </c>
      <c r="H58" s="136">
        <v>1843</v>
      </c>
    </row>
    <row r="59" spans="2:8" ht="45.75" customHeight="1" x14ac:dyDescent="0.15">
      <c r="B59" s="134"/>
      <c r="C59" s="1291" t="s">
        <v>600</v>
      </c>
      <c r="D59" s="1292"/>
      <c r="E59" s="1293"/>
      <c r="F59" s="135">
        <v>806</v>
      </c>
      <c r="G59" s="135">
        <v>808</v>
      </c>
      <c r="H59" s="136">
        <v>810</v>
      </c>
    </row>
    <row r="60" spans="2:8" ht="45.75" customHeight="1" x14ac:dyDescent="0.15">
      <c r="B60" s="134"/>
      <c r="C60" s="1291" t="s">
        <v>602</v>
      </c>
      <c r="D60" s="1292"/>
      <c r="E60" s="1293"/>
      <c r="F60" s="135">
        <v>127</v>
      </c>
      <c r="G60" s="135">
        <v>127</v>
      </c>
      <c r="H60" s="136">
        <v>127</v>
      </c>
    </row>
    <row r="61" spans="2:8" ht="45.75" customHeight="1" x14ac:dyDescent="0.15">
      <c r="B61" s="134"/>
      <c r="C61" s="1291" t="s">
        <v>601</v>
      </c>
      <c r="D61" s="1292"/>
      <c r="E61" s="1293"/>
      <c r="F61" s="135">
        <v>194</v>
      </c>
      <c r="G61" s="135">
        <v>161</v>
      </c>
      <c r="H61" s="136">
        <v>120</v>
      </c>
    </row>
    <row r="62" spans="2:8" ht="45.75" customHeight="1" thickBot="1" x14ac:dyDescent="0.2">
      <c r="B62" s="137"/>
      <c r="C62" s="1294" t="s">
        <v>603</v>
      </c>
      <c r="D62" s="1295"/>
      <c r="E62" s="1296"/>
      <c r="F62" s="138">
        <v>105</v>
      </c>
      <c r="G62" s="138">
        <v>105</v>
      </c>
      <c r="H62" s="139">
        <v>105</v>
      </c>
    </row>
    <row r="63" spans="2:8" ht="52.5" customHeight="1" thickBot="1" x14ac:dyDescent="0.2">
      <c r="B63" s="140"/>
      <c r="C63" s="1297" t="s">
        <v>51</v>
      </c>
      <c r="D63" s="1297"/>
      <c r="E63" s="1298"/>
      <c r="F63" s="141">
        <v>6811</v>
      </c>
      <c r="G63" s="141">
        <v>6692</v>
      </c>
      <c r="H63" s="142">
        <v>6216</v>
      </c>
    </row>
    <row r="64" spans="2:8" ht="15" customHeight="1" x14ac:dyDescent="0.15"/>
    <row r="65" ht="0" hidden="1" customHeight="1" x14ac:dyDescent="0.15"/>
    <row r="66" ht="0" hidden="1" customHeight="1" x14ac:dyDescent="0.15"/>
  </sheetData>
  <sheetProtection algorithmName="SHA-512" hashValue="wxRI44xrWDPpIA64/0vQzQ0N6FLURDOn+D+2hTsjHRKbzDPrf+BfnLpGH+NlgAVw4M8G0CQY3kiP+y6O+EO2mQ==" saltValue="q1t7ix0Re6jd7BU0kdF8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WZM191"/>
  <sheetViews>
    <sheetView showGridLines="0" topLeftCell="T7" zoomScaleNormal="100" zoomScaleSheetLayoutView="55" workbookViewId="0">
      <selection activeCell="CC15" sqref="CC15"/>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611</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611</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621</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614</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554</v>
      </c>
      <c r="BQ50" s="1318"/>
      <c r="BR50" s="1318"/>
      <c r="BS50" s="1318"/>
      <c r="BT50" s="1318"/>
      <c r="BU50" s="1318"/>
      <c r="BV50" s="1318"/>
      <c r="BW50" s="1318"/>
      <c r="BX50" s="1318" t="s">
        <v>555</v>
      </c>
      <c r="BY50" s="1318"/>
      <c r="BZ50" s="1318"/>
      <c r="CA50" s="1318"/>
      <c r="CB50" s="1318"/>
      <c r="CC50" s="1318"/>
      <c r="CD50" s="1318"/>
      <c r="CE50" s="1318"/>
      <c r="CF50" s="1318" t="s">
        <v>556</v>
      </c>
      <c r="CG50" s="1318"/>
      <c r="CH50" s="1318"/>
      <c r="CI50" s="1318"/>
      <c r="CJ50" s="1318"/>
      <c r="CK50" s="1318"/>
      <c r="CL50" s="1318"/>
      <c r="CM50" s="1318"/>
      <c r="CN50" s="1318" t="s">
        <v>557</v>
      </c>
      <c r="CO50" s="1318"/>
      <c r="CP50" s="1318"/>
      <c r="CQ50" s="1318"/>
      <c r="CR50" s="1318"/>
      <c r="CS50" s="1318"/>
      <c r="CT50" s="1318"/>
      <c r="CU50" s="1318"/>
      <c r="CV50" s="1318" t="s">
        <v>558</v>
      </c>
      <c r="CW50" s="1318"/>
      <c r="CX50" s="1318"/>
      <c r="CY50" s="1318"/>
      <c r="CZ50" s="1318"/>
      <c r="DA50" s="1318"/>
      <c r="DB50" s="1318"/>
      <c r="DC50" s="1318"/>
    </row>
    <row r="51" spans="1:109" ht="13.5" customHeight="1" x14ac:dyDescent="0.15">
      <c r="B51" s="394"/>
      <c r="G51" s="1325"/>
      <c r="H51" s="1325"/>
      <c r="I51" s="1323"/>
      <c r="J51" s="1323"/>
      <c r="K51" s="1321"/>
      <c r="L51" s="1321"/>
      <c r="M51" s="1321"/>
      <c r="N51" s="1321"/>
      <c r="AM51" s="403"/>
      <c r="AN51" s="1322" t="s">
        <v>615</v>
      </c>
      <c r="AO51" s="1322"/>
      <c r="AP51" s="1322"/>
      <c r="AQ51" s="1322"/>
      <c r="AR51" s="1322"/>
      <c r="AS51" s="1322"/>
      <c r="AT51" s="1322"/>
      <c r="AU51" s="1322"/>
      <c r="AV51" s="1322"/>
      <c r="AW51" s="1322"/>
      <c r="AX51" s="1322"/>
      <c r="AY51" s="1322"/>
      <c r="AZ51" s="1322"/>
      <c r="BA51" s="1322"/>
      <c r="BB51" s="1322" t="s">
        <v>616</v>
      </c>
      <c r="BC51" s="1322"/>
      <c r="BD51" s="1322"/>
      <c r="BE51" s="1322"/>
      <c r="BF51" s="1322"/>
      <c r="BG51" s="1322"/>
      <c r="BH51" s="1322"/>
      <c r="BI51" s="1322"/>
      <c r="BJ51" s="1322"/>
      <c r="BK51" s="1322"/>
      <c r="BL51" s="1322"/>
      <c r="BM51" s="1322"/>
      <c r="BN51" s="1322"/>
      <c r="BO51" s="1322"/>
      <c r="BP51" s="1319"/>
      <c r="BQ51" s="1320"/>
      <c r="BR51" s="1320"/>
      <c r="BS51" s="1320"/>
      <c r="BT51" s="1320"/>
      <c r="BU51" s="1320"/>
      <c r="BV51" s="1320"/>
      <c r="BW51" s="1320"/>
      <c r="BX51" s="1319"/>
      <c r="BY51" s="1320"/>
      <c r="BZ51" s="1320"/>
      <c r="CA51" s="1320"/>
      <c r="CB51" s="1320"/>
      <c r="CC51" s="1320"/>
      <c r="CD51" s="1320"/>
      <c r="CE51" s="1320"/>
      <c r="CF51" s="1320">
        <v>56.9</v>
      </c>
      <c r="CG51" s="1320"/>
      <c r="CH51" s="1320"/>
      <c r="CI51" s="1320"/>
      <c r="CJ51" s="1320"/>
      <c r="CK51" s="1320"/>
      <c r="CL51" s="1320"/>
      <c r="CM51" s="1320"/>
      <c r="CN51" s="1320">
        <v>49.7</v>
      </c>
      <c r="CO51" s="1320"/>
      <c r="CP51" s="1320"/>
      <c r="CQ51" s="1320"/>
      <c r="CR51" s="1320"/>
      <c r="CS51" s="1320"/>
      <c r="CT51" s="1320"/>
      <c r="CU51" s="1320"/>
      <c r="CV51" s="1319"/>
      <c r="CW51" s="1320"/>
      <c r="CX51" s="1320"/>
      <c r="CY51" s="1320"/>
      <c r="CZ51" s="1320"/>
      <c r="DA51" s="1320"/>
      <c r="DB51" s="1320"/>
      <c r="DC51" s="1320"/>
    </row>
    <row r="52" spans="1:109" x14ac:dyDescent="0.15">
      <c r="B52" s="394"/>
      <c r="G52" s="1325"/>
      <c r="H52" s="1325"/>
      <c r="I52" s="1323"/>
      <c r="J52" s="1323"/>
      <c r="K52" s="1321"/>
      <c r="L52" s="1321"/>
      <c r="M52" s="1321"/>
      <c r="N52" s="1321"/>
      <c r="AM52" s="40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20"/>
      <c r="BQ52" s="1320"/>
      <c r="BR52" s="1320"/>
      <c r="BS52" s="1320"/>
      <c r="BT52" s="1320"/>
      <c r="BU52" s="1320"/>
      <c r="BV52" s="1320"/>
      <c r="BW52" s="1320"/>
      <c r="BX52" s="1320"/>
      <c r="BY52" s="1320"/>
      <c r="BZ52" s="1320"/>
      <c r="CA52" s="1320"/>
      <c r="CB52" s="1320"/>
      <c r="CC52" s="1320"/>
      <c r="CD52" s="1320"/>
      <c r="CE52" s="1320"/>
      <c r="CF52" s="1320"/>
      <c r="CG52" s="1320"/>
      <c r="CH52" s="1320"/>
      <c r="CI52" s="1320"/>
      <c r="CJ52" s="1320"/>
      <c r="CK52" s="1320"/>
      <c r="CL52" s="1320"/>
      <c r="CM52" s="1320"/>
      <c r="CN52" s="1320"/>
      <c r="CO52" s="1320"/>
      <c r="CP52" s="1320"/>
      <c r="CQ52" s="1320"/>
      <c r="CR52" s="1320"/>
      <c r="CS52" s="1320"/>
      <c r="CT52" s="1320"/>
      <c r="CU52" s="1320"/>
      <c r="CV52" s="1320"/>
      <c r="CW52" s="1320"/>
      <c r="CX52" s="1320"/>
      <c r="CY52" s="1320"/>
      <c r="CZ52" s="1320"/>
      <c r="DA52" s="1320"/>
      <c r="DB52" s="1320"/>
      <c r="DC52" s="1320"/>
    </row>
    <row r="53" spans="1:109" x14ac:dyDescent="0.15">
      <c r="A53" s="402"/>
      <c r="B53" s="394"/>
      <c r="G53" s="1325"/>
      <c r="H53" s="1325"/>
      <c r="I53" s="1314"/>
      <c r="J53" s="1314"/>
      <c r="K53" s="1321"/>
      <c r="L53" s="1321"/>
      <c r="M53" s="1321"/>
      <c r="N53" s="1321"/>
      <c r="AM53" s="403"/>
      <c r="AN53" s="1322"/>
      <c r="AO53" s="1322"/>
      <c r="AP53" s="1322"/>
      <c r="AQ53" s="1322"/>
      <c r="AR53" s="1322"/>
      <c r="AS53" s="1322"/>
      <c r="AT53" s="1322"/>
      <c r="AU53" s="1322"/>
      <c r="AV53" s="1322"/>
      <c r="AW53" s="1322"/>
      <c r="AX53" s="1322"/>
      <c r="AY53" s="1322"/>
      <c r="AZ53" s="1322"/>
      <c r="BA53" s="1322"/>
      <c r="BB53" s="1322" t="s">
        <v>617</v>
      </c>
      <c r="BC53" s="1322"/>
      <c r="BD53" s="1322"/>
      <c r="BE53" s="1322"/>
      <c r="BF53" s="1322"/>
      <c r="BG53" s="1322"/>
      <c r="BH53" s="1322"/>
      <c r="BI53" s="1322"/>
      <c r="BJ53" s="1322"/>
      <c r="BK53" s="1322"/>
      <c r="BL53" s="1322"/>
      <c r="BM53" s="1322"/>
      <c r="BN53" s="1322"/>
      <c r="BO53" s="1322"/>
      <c r="BP53" s="1319"/>
      <c r="BQ53" s="1320"/>
      <c r="BR53" s="1320"/>
      <c r="BS53" s="1320"/>
      <c r="BT53" s="1320"/>
      <c r="BU53" s="1320"/>
      <c r="BV53" s="1320"/>
      <c r="BW53" s="1320"/>
      <c r="BX53" s="1319"/>
      <c r="BY53" s="1320"/>
      <c r="BZ53" s="1320"/>
      <c r="CA53" s="1320"/>
      <c r="CB53" s="1320"/>
      <c r="CC53" s="1320"/>
      <c r="CD53" s="1320"/>
      <c r="CE53" s="1320"/>
      <c r="CF53" s="1320">
        <v>60.6</v>
      </c>
      <c r="CG53" s="1320"/>
      <c r="CH53" s="1320"/>
      <c r="CI53" s="1320"/>
      <c r="CJ53" s="1320"/>
      <c r="CK53" s="1320"/>
      <c r="CL53" s="1320"/>
      <c r="CM53" s="1320"/>
      <c r="CN53" s="1320">
        <v>44.4</v>
      </c>
      <c r="CO53" s="1320"/>
      <c r="CP53" s="1320"/>
      <c r="CQ53" s="1320"/>
      <c r="CR53" s="1320"/>
      <c r="CS53" s="1320"/>
      <c r="CT53" s="1320"/>
      <c r="CU53" s="1320"/>
      <c r="CV53" s="1319"/>
      <c r="CW53" s="1320"/>
      <c r="CX53" s="1320"/>
      <c r="CY53" s="1320"/>
      <c r="CZ53" s="1320"/>
      <c r="DA53" s="1320"/>
      <c r="DB53" s="1320"/>
      <c r="DC53" s="1320"/>
    </row>
    <row r="54" spans="1:109" x14ac:dyDescent="0.15">
      <c r="A54" s="402"/>
      <c r="B54" s="394"/>
      <c r="G54" s="1325"/>
      <c r="H54" s="1325"/>
      <c r="I54" s="1314"/>
      <c r="J54" s="1314"/>
      <c r="K54" s="1321"/>
      <c r="L54" s="1321"/>
      <c r="M54" s="1321"/>
      <c r="N54" s="1321"/>
      <c r="AM54" s="40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20"/>
      <c r="BQ54" s="1320"/>
      <c r="BR54" s="1320"/>
      <c r="BS54" s="1320"/>
      <c r="BT54" s="1320"/>
      <c r="BU54" s="1320"/>
      <c r="BV54" s="1320"/>
      <c r="BW54" s="1320"/>
      <c r="BX54" s="1320"/>
      <c r="BY54" s="1320"/>
      <c r="BZ54" s="1320"/>
      <c r="CA54" s="1320"/>
      <c r="CB54" s="1320"/>
      <c r="CC54" s="1320"/>
      <c r="CD54" s="1320"/>
      <c r="CE54" s="1320"/>
      <c r="CF54" s="1320"/>
      <c r="CG54" s="1320"/>
      <c r="CH54" s="1320"/>
      <c r="CI54" s="1320"/>
      <c r="CJ54" s="1320"/>
      <c r="CK54" s="1320"/>
      <c r="CL54" s="1320"/>
      <c r="CM54" s="1320"/>
      <c r="CN54" s="1320"/>
      <c r="CO54" s="1320"/>
      <c r="CP54" s="1320"/>
      <c r="CQ54" s="1320"/>
      <c r="CR54" s="1320"/>
      <c r="CS54" s="1320"/>
      <c r="CT54" s="1320"/>
      <c r="CU54" s="1320"/>
      <c r="CV54" s="1320"/>
      <c r="CW54" s="1320"/>
      <c r="CX54" s="1320"/>
      <c r="CY54" s="1320"/>
      <c r="CZ54" s="1320"/>
      <c r="DA54" s="1320"/>
      <c r="DB54" s="1320"/>
      <c r="DC54" s="1320"/>
    </row>
    <row r="55" spans="1:109" x14ac:dyDescent="0.15">
      <c r="A55" s="402"/>
      <c r="B55" s="394"/>
      <c r="G55" s="1314"/>
      <c r="H55" s="1314"/>
      <c r="I55" s="1314"/>
      <c r="J55" s="1314"/>
      <c r="K55" s="1321"/>
      <c r="L55" s="1321"/>
      <c r="M55" s="1321"/>
      <c r="N55" s="1321"/>
      <c r="AN55" s="1318" t="s">
        <v>618</v>
      </c>
      <c r="AO55" s="1318"/>
      <c r="AP55" s="1318"/>
      <c r="AQ55" s="1318"/>
      <c r="AR55" s="1318"/>
      <c r="AS55" s="1318"/>
      <c r="AT55" s="1318"/>
      <c r="AU55" s="1318"/>
      <c r="AV55" s="1318"/>
      <c r="AW55" s="1318"/>
      <c r="AX55" s="1318"/>
      <c r="AY55" s="1318"/>
      <c r="AZ55" s="1318"/>
      <c r="BA55" s="1318"/>
      <c r="BB55" s="1322" t="s">
        <v>616</v>
      </c>
      <c r="BC55" s="1322"/>
      <c r="BD55" s="1322"/>
      <c r="BE55" s="1322"/>
      <c r="BF55" s="1322"/>
      <c r="BG55" s="1322"/>
      <c r="BH55" s="1322"/>
      <c r="BI55" s="1322"/>
      <c r="BJ55" s="1322"/>
      <c r="BK55" s="1322"/>
      <c r="BL55" s="1322"/>
      <c r="BM55" s="1322"/>
      <c r="BN55" s="1322"/>
      <c r="BO55" s="1322"/>
      <c r="BP55" s="1319"/>
      <c r="BQ55" s="1320"/>
      <c r="BR55" s="1320"/>
      <c r="BS55" s="1320"/>
      <c r="BT55" s="1320"/>
      <c r="BU55" s="1320"/>
      <c r="BV55" s="1320"/>
      <c r="BW55" s="1320"/>
      <c r="BX55" s="1319"/>
      <c r="BY55" s="1320"/>
      <c r="BZ55" s="1320"/>
      <c r="CA55" s="1320"/>
      <c r="CB55" s="1320"/>
      <c r="CC55" s="1320"/>
      <c r="CD55" s="1320"/>
      <c r="CE55" s="1320"/>
      <c r="CF55" s="1320">
        <v>15.5</v>
      </c>
      <c r="CG55" s="1320"/>
      <c r="CH55" s="1320"/>
      <c r="CI55" s="1320"/>
      <c r="CJ55" s="1320"/>
      <c r="CK55" s="1320"/>
      <c r="CL55" s="1320"/>
      <c r="CM55" s="1320"/>
      <c r="CN55" s="1320">
        <v>14</v>
      </c>
      <c r="CO55" s="1320"/>
      <c r="CP55" s="1320"/>
      <c r="CQ55" s="1320"/>
      <c r="CR55" s="1320"/>
      <c r="CS55" s="1320"/>
      <c r="CT55" s="1320"/>
      <c r="CU55" s="1320"/>
      <c r="CV55" s="1319"/>
      <c r="CW55" s="1320"/>
      <c r="CX55" s="1320"/>
      <c r="CY55" s="1320"/>
      <c r="CZ55" s="1320"/>
      <c r="DA55" s="1320"/>
      <c r="DB55" s="1320"/>
      <c r="DC55" s="1320"/>
    </row>
    <row r="56" spans="1:109" x14ac:dyDescent="0.15">
      <c r="A56" s="402"/>
      <c r="B56" s="394"/>
      <c r="G56" s="1314"/>
      <c r="H56" s="1314"/>
      <c r="I56" s="1314"/>
      <c r="J56" s="1314"/>
      <c r="K56" s="1321"/>
      <c r="L56" s="1321"/>
      <c r="M56" s="1321"/>
      <c r="N56" s="1321"/>
      <c r="AN56" s="1318"/>
      <c r="AO56" s="1318"/>
      <c r="AP56" s="1318"/>
      <c r="AQ56" s="1318"/>
      <c r="AR56" s="1318"/>
      <c r="AS56" s="1318"/>
      <c r="AT56" s="1318"/>
      <c r="AU56" s="1318"/>
      <c r="AV56" s="1318"/>
      <c r="AW56" s="1318"/>
      <c r="AX56" s="1318"/>
      <c r="AY56" s="1318"/>
      <c r="AZ56" s="1318"/>
      <c r="BA56" s="1318"/>
      <c r="BB56" s="1322"/>
      <c r="BC56" s="1322"/>
      <c r="BD56" s="1322"/>
      <c r="BE56" s="1322"/>
      <c r="BF56" s="1322"/>
      <c r="BG56" s="1322"/>
      <c r="BH56" s="1322"/>
      <c r="BI56" s="1322"/>
      <c r="BJ56" s="1322"/>
      <c r="BK56" s="1322"/>
      <c r="BL56" s="1322"/>
      <c r="BM56" s="1322"/>
      <c r="BN56" s="1322"/>
      <c r="BO56" s="1322"/>
      <c r="BP56" s="1320"/>
      <c r="BQ56" s="1320"/>
      <c r="BR56" s="1320"/>
      <c r="BS56" s="1320"/>
      <c r="BT56" s="1320"/>
      <c r="BU56" s="1320"/>
      <c r="BV56" s="1320"/>
      <c r="BW56" s="1320"/>
      <c r="BX56" s="1320"/>
      <c r="BY56" s="1320"/>
      <c r="BZ56" s="1320"/>
      <c r="CA56" s="1320"/>
      <c r="CB56" s="1320"/>
      <c r="CC56" s="1320"/>
      <c r="CD56" s="1320"/>
      <c r="CE56" s="1320"/>
      <c r="CF56" s="1320"/>
      <c r="CG56" s="1320"/>
      <c r="CH56" s="1320"/>
      <c r="CI56" s="1320"/>
      <c r="CJ56" s="1320"/>
      <c r="CK56" s="1320"/>
      <c r="CL56" s="1320"/>
      <c r="CM56" s="1320"/>
      <c r="CN56" s="1320"/>
      <c r="CO56" s="1320"/>
      <c r="CP56" s="1320"/>
      <c r="CQ56" s="1320"/>
      <c r="CR56" s="1320"/>
      <c r="CS56" s="1320"/>
      <c r="CT56" s="1320"/>
      <c r="CU56" s="1320"/>
      <c r="CV56" s="1320"/>
      <c r="CW56" s="1320"/>
      <c r="CX56" s="1320"/>
      <c r="CY56" s="1320"/>
      <c r="CZ56" s="1320"/>
      <c r="DA56" s="1320"/>
      <c r="DB56" s="1320"/>
      <c r="DC56" s="1320"/>
    </row>
    <row r="57" spans="1:109" s="402" customFormat="1" x14ac:dyDescent="0.15">
      <c r="B57" s="406"/>
      <c r="G57" s="1314"/>
      <c r="H57" s="1314"/>
      <c r="I57" s="1324"/>
      <c r="J57" s="1324"/>
      <c r="K57" s="1321"/>
      <c r="L57" s="1321"/>
      <c r="M57" s="1321"/>
      <c r="N57" s="1321"/>
      <c r="AM57" s="387"/>
      <c r="AN57" s="1318"/>
      <c r="AO57" s="1318"/>
      <c r="AP57" s="1318"/>
      <c r="AQ57" s="1318"/>
      <c r="AR57" s="1318"/>
      <c r="AS57" s="1318"/>
      <c r="AT57" s="1318"/>
      <c r="AU57" s="1318"/>
      <c r="AV57" s="1318"/>
      <c r="AW57" s="1318"/>
      <c r="AX57" s="1318"/>
      <c r="AY57" s="1318"/>
      <c r="AZ57" s="1318"/>
      <c r="BA57" s="1318"/>
      <c r="BB57" s="1322" t="s">
        <v>617</v>
      </c>
      <c r="BC57" s="1322"/>
      <c r="BD57" s="1322"/>
      <c r="BE57" s="1322"/>
      <c r="BF57" s="1322"/>
      <c r="BG57" s="1322"/>
      <c r="BH57" s="1322"/>
      <c r="BI57" s="1322"/>
      <c r="BJ57" s="1322"/>
      <c r="BK57" s="1322"/>
      <c r="BL57" s="1322"/>
      <c r="BM57" s="1322"/>
      <c r="BN57" s="1322"/>
      <c r="BO57" s="1322"/>
      <c r="BP57" s="1319"/>
      <c r="BQ57" s="1320"/>
      <c r="BR57" s="1320"/>
      <c r="BS57" s="1320"/>
      <c r="BT57" s="1320"/>
      <c r="BU57" s="1320"/>
      <c r="BV57" s="1320"/>
      <c r="BW57" s="1320"/>
      <c r="BX57" s="1319"/>
      <c r="BY57" s="1320"/>
      <c r="BZ57" s="1320"/>
      <c r="CA57" s="1320"/>
      <c r="CB57" s="1320"/>
      <c r="CC57" s="1320"/>
      <c r="CD57" s="1320"/>
      <c r="CE57" s="1320"/>
      <c r="CF57" s="1320">
        <v>57.7</v>
      </c>
      <c r="CG57" s="1320"/>
      <c r="CH57" s="1320"/>
      <c r="CI57" s="1320"/>
      <c r="CJ57" s="1320"/>
      <c r="CK57" s="1320"/>
      <c r="CL57" s="1320"/>
      <c r="CM57" s="1320"/>
      <c r="CN57" s="1320">
        <v>57.8</v>
      </c>
      <c r="CO57" s="1320"/>
      <c r="CP57" s="1320"/>
      <c r="CQ57" s="1320"/>
      <c r="CR57" s="1320"/>
      <c r="CS57" s="1320"/>
      <c r="CT57" s="1320"/>
      <c r="CU57" s="1320"/>
      <c r="CV57" s="1319"/>
      <c r="CW57" s="1320"/>
      <c r="CX57" s="1320"/>
      <c r="CY57" s="1320"/>
      <c r="CZ57" s="1320"/>
      <c r="DA57" s="1320"/>
      <c r="DB57" s="1320"/>
      <c r="DC57" s="1320"/>
      <c r="DD57" s="407"/>
      <c r="DE57" s="406"/>
    </row>
    <row r="58" spans="1:109" s="402" customFormat="1" x14ac:dyDescent="0.15">
      <c r="A58" s="387"/>
      <c r="B58" s="406"/>
      <c r="G58" s="1314"/>
      <c r="H58" s="1314"/>
      <c r="I58" s="1324"/>
      <c r="J58" s="1324"/>
      <c r="K58" s="1321"/>
      <c r="L58" s="1321"/>
      <c r="M58" s="1321"/>
      <c r="N58" s="1321"/>
      <c r="AM58" s="387"/>
      <c r="AN58" s="1318"/>
      <c r="AO58" s="1318"/>
      <c r="AP58" s="1318"/>
      <c r="AQ58" s="1318"/>
      <c r="AR58" s="1318"/>
      <c r="AS58" s="1318"/>
      <c r="AT58" s="1318"/>
      <c r="AU58" s="1318"/>
      <c r="AV58" s="1318"/>
      <c r="AW58" s="1318"/>
      <c r="AX58" s="1318"/>
      <c r="AY58" s="1318"/>
      <c r="AZ58" s="1318"/>
      <c r="BA58" s="1318"/>
      <c r="BB58" s="1322"/>
      <c r="BC58" s="1322"/>
      <c r="BD58" s="1322"/>
      <c r="BE58" s="1322"/>
      <c r="BF58" s="1322"/>
      <c r="BG58" s="1322"/>
      <c r="BH58" s="1322"/>
      <c r="BI58" s="1322"/>
      <c r="BJ58" s="1322"/>
      <c r="BK58" s="1322"/>
      <c r="BL58" s="1322"/>
      <c r="BM58" s="1322"/>
      <c r="BN58" s="1322"/>
      <c r="BO58" s="1322"/>
      <c r="BP58" s="1320"/>
      <c r="BQ58" s="1320"/>
      <c r="BR58" s="1320"/>
      <c r="BS58" s="1320"/>
      <c r="BT58" s="1320"/>
      <c r="BU58" s="1320"/>
      <c r="BV58" s="1320"/>
      <c r="BW58" s="1320"/>
      <c r="BX58" s="1320"/>
      <c r="BY58" s="1320"/>
      <c r="BZ58" s="1320"/>
      <c r="CA58" s="1320"/>
      <c r="CB58" s="1320"/>
      <c r="CC58" s="1320"/>
      <c r="CD58" s="1320"/>
      <c r="CE58" s="1320"/>
      <c r="CF58" s="1320"/>
      <c r="CG58" s="1320"/>
      <c r="CH58" s="1320"/>
      <c r="CI58" s="1320"/>
      <c r="CJ58" s="1320"/>
      <c r="CK58" s="1320"/>
      <c r="CL58" s="1320"/>
      <c r="CM58" s="1320"/>
      <c r="CN58" s="1320"/>
      <c r="CO58" s="1320"/>
      <c r="CP58" s="1320"/>
      <c r="CQ58" s="1320"/>
      <c r="CR58" s="1320"/>
      <c r="CS58" s="1320"/>
      <c r="CT58" s="1320"/>
      <c r="CU58" s="1320"/>
      <c r="CV58" s="1320"/>
      <c r="CW58" s="1320"/>
      <c r="CX58" s="1320"/>
      <c r="CY58" s="1320"/>
      <c r="CZ58" s="1320"/>
      <c r="DA58" s="1320"/>
      <c r="DB58" s="1320"/>
      <c r="DC58" s="1320"/>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619</v>
      </c>
    </row>
    <row r="64" spans="1:109" x14ac:dyDescent="0.15">
      <c r="B64" s="394"/>
      <c r="G64" s="401"/>
      <c r="I64" s="414"/>
      <c r="J64" s="414"/>
      <c r="K64" s="414"/>
      <c r="L64" s="414"/>
      <c r="M64" s="414"/>
      <c r="N64" s="415"/>
      <c r="AM64" s="401"/>
      <c r="AN64" s="401" t="s">
        <v>613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5" t="s">
        <v>622</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614</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554</v>
      </c>
      <c r="BQ72" s="1318"/>
      <c r="BR72" s="1318"/>
      <c r="BS72" s="1318"/>
      <c r="BT72" s="1318"/>
      <c r="BU72" s="1318"/>
      <c r="BV72" s="1318"/>
      <c r="BW72" s="1318"/>
      <c r="BX72" s="1318" t="s">
        <v>555</v>
      </c>
      <c r="BY72" s="1318"/>
      <c r="BZ72" s="1318"/>
      <c r="CA72" s="1318"/>
      <c r="CB72" s="1318"/>
      <c r="CC72" s="1318"/>
      <c r="CD72" s="1318"/>
      <c r="CE72" s="1318"/>
      <c r="CF72" s="1318" t="s">
        <v>556</v>
      </c>
      <c r="CG72" s="1318"/>
      <c r="CH72" s="1318"/>
      <c r="CI72" s="1318"/>
      <c r="CJ72" s="1318"/>
      <c r="CK72" s="1318"/>
      <c r="CL72" s="1318"/>
      <c r="CM72" s="1318"/>
      <c r="CN72" s="1318" t="s">
        <v>557</v>
      </c>
      <c r="CO72" s="1318"/>
      <c r="CP72" s="1318"/>
      <c r="CQ72" s="1318"/>
      <c r="CR72" s="1318"/>
      <c r="CS72" s="1318"/>
      <c r="CT72" s="1318"/>
      <c r="CU72" s="1318"/>
      <c r="CV72" s="1318" t="s">
        <v>558</v>
      </c>
      <c r="CW72" s="1318"/>
      <c r="CX72" s="1318"/>
      <c r="CY72" s="1318"/>
      <c r="CZ72" s="1318"/>
      <c r="DA72" s="1318"/>
      <c r="DB72" s="1318"/>
      <c r="DC72" s="1318"/>
    </row>
    <row r="73" spans="2:107" x14ac:dyDescent="0.15">
      <c r="B73" s="394"/>
      <c r="G73" s="1325"/>
      <c r="H73" s="1325"/>
      <c r="I73" s="1325"/>
      <c r="J73" s="1325"/>
      <c r="K73" s="1326"/>
      <c r="L73" s="1326"/>
      <c r="M73" s="1326"/>
      <c r="N73" s="1326"/>
      <c r="AM73" s="403"/>
      <c r="AN73" s="1322" t="s">
        <v>615</v>
      </c>
      <c r="AO73" s="1322"/>
      <c r="AP73" s="1322"/>
      <c r="AQ73" s="1322"/>
      <c r="AR73" s="1322"/>
      <c r="AS73" s="1322"/>
      <c r="AT73" s="1322"/>
      <c r="AU73" s="1322"/>
      <c r="AV73" s="1322"/>
      <c r="AW73" s="1322"/>
      <c r="AX73" s="1322"/>
      <c r="AY73" s="1322"/>
      <c r="AZ73" s="1322"/>
      <c r="BA73" s="1322"/>
      <c r="BB73" s="1322" t="s">
        <v>616</v>
      </c>
      <c r="BC73" s="1322"/>
      <c r="BD73" s="1322"/>
      <c r="BE73" s="1322"/>
      <c r="BF73" s="1322"/>
      <c r="BG73" s="1322"/>
      <c r="BH73" s="1322"/>
      <c r="BI73" s="1322"/>
      <c r="BJ73" s="1322"/>
      <c r="BK73" s="1322"/>
      <c r="BL73" s="1322"/>
      <c r="BM73" s="1322"/>
      <c r="BN73" s="1322"/>
      <c r="BO73" s="1322"/>
      <c r="BP73" s="1320">
        <v>67.900000000000006</v>
      </c>
      <c r="BQ73" s="1320"/>
      <c r="BR73" s="1320"/>
      <c r="BS73" s="1320"/>
      <c r="BT73" s="1320"/>
      <c r="BU73" s="1320"/>
      <c r="BV73" s="1320"/>
      <c r="BW73" s="1320"/>
      <c r="BX73" s="1320">
        <v>59.6</v>
      </c>
      <c r="BY73" s="1320"/>
      <c r="BZ73" s="1320"/>
      <c r="CA73" s="1320"/>
      <c r="CB73" s="1320"/>
      <c r="CC73" s="1320"/>
      <c r="CD73" s="1320"/>
      <c r="CE73" s="1320"/>
      <c r="CF73" s="1320">
        <v>56.9</v>
      </c>
      <c r="CG73" s="1320"/>
      <c r="CH73" s="1320"/>
      <c r="CI73" s="1320"/>
      <c r="CJ73" s="1320"/>
      <c r="CK73" s="1320"/>
      <c r="CL73" s="1320"/>
      <c r="CM73" s="1320"/>
      <c r="CN73" s="1320">
        <v>49.7</v>
      </c>
      <c r="CO73" s="1320"/>
      <c r="CP73" s="1320"/>
      <c r="CQ73" s="1320"/>
      <c r="CR73" s="1320"/>
      <c r="CS73" s="1320"/>
      <c r="CT73" s="1320"/>
      <c r="CU73" s="1320"/>
      <c r="CV73" s="1320">
        <v>47.7</v>
      </c>
      <c r="CW73" s="1320"/>
      <c r="CX73" s="1320"/>
      <c r="CY73" s="1320"/>
      <c r="CZ73" s="1320"/>
      <c r="DA73" s="1320"/>
      <c r="DB73" s="1320"/>
      <c r="DC73" s="1320"/>
    </row>
    <row r="74" spans="2:107" x14ac:dyDescent="0.15">
      <c r="B74" s="394"/>
      <c r="G74" s="1325"/>
      <c r="H74" s="1325"/>
      <c r="I74" s="1325"/>
      <c r="J74" s="1325"/>
      <c r="K74" s="1326"/>
      <c r="L74" s="1326"/>
      <c r="M74" s="1326"/>
      <c r="N74" s="1326"/>
      <c r="AM74" s="40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20"/>
      <c r="BQ74" s="1320"/>
      <c r="BR74" s="1320"/>
      <c r="BS74" s="1320"/>
      <c r="BT74" s="1320"/>
      <c r="BU74" s="1320"/>
      <c r="BV74" s="1320"/>
      <c r="BW74" s="1320"/>
      <c r="BX74" s="1320"/>
      <c r="BY74" s="1320"/>
      <c r="BZ74" s="1320"/>
      <c r="CA74" s="1320"/>
      <c r="CB74" s="1320"/>
      <c r="CC74" s="1320"/>
      <c r="CD74" s="1320"/>
      <c r="CE74" s="1320"/>
      <c r="CF74" s="1320"/>
      <c r="CG74" s="1320"/>
      <c r="CH74" s="1320"/>
      <c r="CI74" s="1320"/>
      <c r="CJ74" s="1320"/>
      <c r="CK74" s="1320"/>
      <c r="CL74" s="1320"/>
      <c r="CM74" s="1320"/>
      <c r="CN74" s="1320"/>
      <c r="CO74" s="1320"/>
      <c r="CP74" s="1320"/>
      <c r="CQ74" s="1320"/>
      <c r="CR74" s="1320"/>
      <c r="CS74" s="1320"/>
      <c r="CT74" s="1320"/>
      <c r="CU74" s="1320"/>
      <c r="CV74" s="1320"/>
      <c r="CW74" s="1320"/>
      <c r="CX74" s="1320"/>
      <c r="CY74" s="1320"/>
      <c r="CZ74" s="1320"/>
      <c r="DA74" s="1320"/>
      <c r="DB74" s="1320"/>
      <c r="DC74" s="1320"/>
    </row>
    <row r="75" spans="2:107" x14ac:dyDescent="0.15">
      <c r="B75" s="394"/>
      <c r="G75" s="1325"/>
      <c r="H75" s="1325"/>
      <c r="I75" s="1314"/>
      <c r="J75" s="1314"/>
      <c r="K75" s="1321"/>
      <c r="L75" s="1321"/>
      <c r="M75" s="1321"/>
      <c r="N75" s="1321"/>
      <c r="AM75" s="403"/>
      <c r="AN75" s="1322"/>
      <c r="AO75" s="1322"/>
      <c r="AP75" s="1322"/>
      <c r="AQ75" s="1322"/>
      <c r="AR75" s="1322"/>
      <c r="AS75" s="1322"/>
      <c r="AT75" s="1322"/>
      <c r="AU75" s="1322"/>
      <c r="AV75" s="1322"/>
      <c r="AW75" s="1322"/>
      <c r="AX75" s="1322"/>
      <c r="AY75" s="1322"/>
      <c r="AZ75" s="1322"/>
      <c r="BA75" s="1322"/>
      <c r="BB75" s="1322" t="s">
        <v>620</v>
      </c>
      <c r="BC75" s="1322"/>
      <c r="BD75" s="1322"/>
      <c r="BE75" s="1322"/>
      <c r="BF75" s="1322"/>
      <c r="BG75" s="1322"/>
      <c r="BH75" s="1322"/>
      <c r="BI75" s="1322"/>
      <c r="BJ75" s="1322"/>
      <c r="BK75" s="1322"/>
      <c r="BL75" s="1322"/>
      <c r="BM75" s="1322"/>
      <c r="BN75" s="1322"/>
      <c r="BO75" s="1322"/>
      <c r="BP75" s="1320">
        <v>8.8000000000000007</v>
      </c>
      <c r="BQ75" s="1320"/>
      <c r="BR75" s="1320"/>
      <c r="BS75" s="1320"/>
      <c r="BT75" s="1320"/>
      <c r="BU75" s="1320"/>
      <c r="BV75" s="1320"/>
      <c r="BW75" s="1320"/>
      <c r="BX75" s="1320">
        <v>8.1</v>
      </c>
      <c r="BY75" s="1320"/>
      <c r="BZ75" s="1320"/>
      <c r="CA75" s="1320"/>
      <c r="CB75" s="1320"/>
      <c r="CC75" s="1320"/>
      <c r="CD75" s="1320"/>
      <c r="CE75" s="1320"/>
      <c r="CF75" s="1320">
        <v>7.5</v>
      </c>
      <c r="CG75" s="1320"/>
      <c r="CH75" s="1320"/>
      <c r="CI75" s="1320"/>
      <c r="CJ75" s="1320"/>
      <c r="CK75" s="1320"/>
      <c r="CL75" s="1320"/>
      <c r="CM75" s="1320"/>
      <c r="CN75" s="1320">
        <v>7.6</v>
      </c>
      <c r="CO75" s="1320"/>
      <c r="CP75" s="1320"/>
      <c r="CQ75" s="1320"/>
      <c r="CR75" s="1320"/>
      <c r="CS75" s="1320"/>
      <c r="CT75" s="1320"/>
      <c r="CU75" s="1320"/>
      <c r="CV75" s="1320">
        <v>7.8</v>
      </c>
      <c r="CW75" s="1320"/>
      <c r="CX75" s="1320"/>
      <c r="CY75" s="1320"/>
      <c r="CZ75" s="1320"/>
      <c r="DA75" s="1320"/>
      <c r="DB75" s="1320"/>
      <c r="DC75" s="1320"/>
    </row>
    <row r="76" spans="2:107" x14ac:dyDescent="0.15">
      <c r="B76" s="394"/>
      <c r="G76" s="1325"/>
      <c r="H76" s="1325"/>
      <c r="I76" s="1314"/>
      <c r="J76" s="1314"/>
      <c r="K76" s="1321"/>
      <c r="L76" s="1321"/>
      <c r="M76" s="1321"/>
      <c r="N76" s="1321"/>
      <c r="AM76" s="40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20"/>
      <c r="BQ76" s="1320"/>
      <c r="BR76" s="1320"/>
      <c r="BS76" s="1320"/>
      <c r="BT76" s="1320"/>
      <c r="BU76" s="1320"/>
      <c r="BV76" s="1320"/>
      <c r="BW76" s="1320"/>
      <c r="BX76" s="1320"/>
      <c r="BY76" s="1320"/>
      <c r="BZ76" s="1320"/>
      <c r="CA76" s="1320"/>
      <c r="CB76" s="1320"/>
      <c r="CC76" s="1320"/>
      <c r="CD76" s="1320"/>
      <c r="CE76" s="1320"/>
      <c r="CF76" s="1320"/>
      <c r="CG76" s="1320"/>
      <c r="CH76" s="1320"/>
      <c r="CI76" s="1320"/>
      <c r="CJ76" s="1320"/>
      <c r="CK76" s="1320"/>
      <c r="CL76" s="1320"/>
      <c r="CM76" s="1320"/>
      <c r="CN76" s="1320"/>
      <c r="CO76" s="1320"/>
      <c r="CP76" s="1320"/>
      <c r="CQ76" s="1320"/>
      <c r="CR76" s="1320"/>
      <c r="CS76" s="1320"/>
      <c r="CT76" s="1320"/>
      <c r="CU76" s="1320"/>
      <c r="CV76" s="1320"/>
      <c r="CW76" s="1320"/>
      <c r="CX76" s="1320"/>
      <c r="CY76" s="1320"/>
      <c r="CZ76" s="1320"/>
      <c r="DA76" s="1320"/>
      <c r="DB76" s="1320"/>
      <c r="DC76" s="1320"/>
    </row>
    <row r="77" spans="2:107" x14ac:dyDescent="0.15">
      <c r="B77" s="394"/>
      <c r="G77" s="1314"/>
      <c r="H77" s="1314"/>
      <c r="I77" s="1314"/>
      <c r="J77" s="1314"/>
      <c r="K77" s="1326"/>
      <c r="L77" s="1326"/>
      <c r="M77" s="1326"/>
      <c r="N77" s="1326"/>
      <c r="AN77" s="1318" t="s">
        <v>618</v>
      </c>
      <c r="AO77" s="1318"/>
      <c r="AP77" s="1318"/>
      <c r="AQ77" s="1318"/>
      <c r="AR77" s="1318"/>
      <c r="AS77" s="1318"/>
      <c r="AT77" s="1318"/>
      <c r="AU77" s="1318"/>
      <c r="AV77" s="1318"/>
      <c r="AW77" s="1318"/>
      <c r="AX77" s="1318"/>
      <c r="AY77" s="1318"/>
      <c r="AZ77" s="1318"/>
      <c r="BA77" s="1318"/>
      <c r="BB77" s="1322" t="s">
        <v>616</v>
      </c>
      <c r="BC77" s="1322"/>
      <c r="BD77" s="1322"/>
      <c r="BE77" s="1322"/>
      <c r="BF77" s="1322"/>
      <c r="BG77" s="1322"/>
      <c r="BH77" s="1322"/>
      <c r="BI77" s="1322"/>
      <c r="BJ77" s="1322"/>
      <c r="BK77" s="1322"/>
      <c r="BL77" s="1322"/>
      <c r="BM77" s="1322"/>
      <c r="BN77" s="1322"/>
      <c r="BO77" s="1322"/>
      <c r="BP77" s="1320">
        <v>27.8</v>
      </c>
      <c r="BQ77" s="1320"/>
      <c r="BR77" s="1320"/>
      <c r="BS77" s="1320"/>
      <c r="BT77" s="1320"/>
      <c r="BU77" s="1320"/>
      <c r="BV77" s="1320"/>
      <c r="BW77" s="1320"/>
      <c r="BX77" s="1320">
        <v>20.2</v>
      </c>
      <c r="BY77" s="1320"/>
      <c r="BZ77" s="1320"/>
      <c r="CA77" s="1320"/>
      <c r="CB77" s="1320"/>
      <c r="CC77" s="1320"/>
      <c r="CD77" s="1320"/>
      <c r="CE77" s="1320"/>
      <c r="CF77" s="1320">
        <v>15.5</v>
      </c>
      <c r="CG77" s="1320"/>
      <c r="CH77" s="1320"/>
      <c r="CI77" s="1320"/>
      <c r="CJ77" s="1320"/>
      <c r="CK77" s="1320"/>
      <c r="CL77" s="1320"/>
      <c r="CM77" s="1320"/>
      <c r="CN77" s="1320">
        <v>14</v>
      </c>
      <c r="CO77" s="1320"/>
      <c r="CP77" s="1320"/>
      <c r="CQ77" s="1320"/>
      <c r="CR77" s="1320"/>
      <c r="CS77" s="1320"/>
      <c r="CT77" s="1320"/>
      <c r="CU77" s="1320"/>
      <c r="CV77" s="1320">
        <v>11.4</v>
      </c>
      <c r="CW77" s="1320"/>
      <c r="CX77" s="1320"/>
      <c r="CY77" s="1320"/>
      <c r="CZ77" s="1320"/>
      <c r="DA77" s="1320"/>
      <c r="DB77" s="1320"/>
      <c r="DC77" s="1320"/>
    </row>
    <row r="78" spans="2:107"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2"/>
      <c r="BC78" s="1322"/>
      <c r="BD78" s="1322"/>
      <c r="BE78" s="1322"/>
      <c r="BF78" s="1322"/>
      <c r="BG78" s="1322"/>
      <c r="BH78" s="1322"/>
      <c r="BI78" s="1322"/>
      <c r="BJ78" s="1322"/>
      <c r="BK78" s="1322"/>
      <c r="BL78" s="1322"/>
      <c r="BM78" s="1322"/>
      <c r="BN78" s="1322"/>
      <c r="BO78" s="1322"/>
      <c r="BP78" s="1320"/>
      <c r="BQ78" s="1320"/>
      <c r="BR78" s="1320"/>
      <c r="BS78" s="1320"/>
      <c r="BT78" s="1320"/>
      <c r="BU78" s="1320"/>
      <c r="BV78" s="1320"/>
      <c r="BW78" s="1320"/>
      <c r="BX78" s="1320"/>
      <c r="BY78" s="1320"/>
      <c r="BZ78" s="1320"/>
      <c r="CA78" s="1320"/>
      <c r="CB78" s="1320"/>
      <c r="CC78" s="1320"/>
      <c r="CD78" s="1320"/>
      <c r="CE78" s="1320"/>
      <c r="CF78" s="1320"/>
      <c r="CG78" s="1320"/>
      <c r="CH78" s="1320"/>
      <c r="CI78" s="1320"/>
      <c r="CJ78" s="1320"/>
      <c r="CK78" s="1320"/>
      <c r="CL78" s="1320"/>
      <c r="CM78" s="1320"/>
      <c r="CN78" s="1320"/>
      <c r="CO78" s="1320"/>
      <c r="CP78" s="1320"/>
      <c r="CQ78" s="1320"/>
      <c r="CR78" s="1320"/>
      <c r="CS78" s="1320"/>
      <c r="CT78" s="1320"/>
      <c r="CU78" s="1320"/>
      <c r="CV78" s="1320"/>
      <c r="CW78" s="1320"/>
      <c r="CX78" s="1320"/>
      <c r="CY78" s="1320"/>
      <c r="CZ78" s="1320"/>
      <c r="DA78" s="1320"/>
      <c r="DB78" s="1320"/>
      <c r="DC78" s="1320"/>
    </row>
    <row r="79" spans="2:107"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2" t="s">
        <v>620</v>
      </c>
      <c r="BC79" s="1322"/>
      <c r="BD79" s="1322"/>
      <c r="BE79" s="1322"/>
      <c r="BF79" s="1322"/>
      <c r="BG79" s="1322"/>
      <c r="BH79" s="1322"/>
      <c r="BI79" s="1322"/>
      <c r="BJ79" s="1322"/>
      <c r="BK79" s="1322"/>
      <c r="BL79" s="1322"/>
      <c r="BM79" s="1322"/>
      <c r="BN79" s="1322"/>
      <c r="BO79" s="1322"/>
      <c r="BP79" s="1320">
        <v>8.1</v>
      </c>
      <c r="BQ79" s="1320"/>
      <c r="BR79" s="1320"/>
      <c r="BS79" s="1320"/>
      <c r="BT79" s="1320"/>
      <c r="BU79" s="1320"/>
      <c r="BV79" s="1320"/>
      <c r="BW79" s="1320"/>
      <c r="BX79" s="1320">
        <v>7.1</v>
      </c>
      <c r="BY79" s="1320"/>
      <c r="BZ79" s="1320"/>
      <c r="CA79" s="1320"/>
      <c r="CB79" s="1320"/>
      <c r="CC79" s="1320"/>
      <c r="CD79" s="1320"/>
      <c r="CE79" s="1320"/>
      <c r="CF79" s="1320">
        <v>6.6</v>
      </c>
      <c r="CG79" s="1320"/>
      <c r="CH79" s="1320"/>
      <c r="CI79" s="1320"/>
      <c r="CJ79" s="1320"/>
      <c r="CK79" s="1320"/>
      <c r="CL79" s="1320"/>
      <c r="CM79" s="1320"/>
      <c r="CN79" s="1320">
        <v>6.5</v>
      </c>
      <c r="CO79" s="1320"/>
      <c r="CP79" s="1320"/>
      <c r="CQ79" s="1320"/>
      <c r="CR79" s="1320"/>
      <c r="CS79" s="1320"/>
      <c r="CT79" s="1320"/>
      <c r="CU79" s="1320"/>
      <c r="CV79" s="1320">
        <v>6.7</v>
      </c>
      <c r="CW79" s="1320"/>
      <c r="CX79" s="1320"/>
      <c r="CY79" s="1320"/>
      <c r="CZ79" s="1320"/>
      <c r="DA79" s="1320"/>
      <c r="DB79" s="1320"/>
      <c r="DC79" s="1320"/>
    </row>
    <row r="80" spans="2:107"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2"/>
      <c r="BC80" s="1322"/>
      <c r="BD80" s="1322"/>
      <c r="BE80" s="1322"/>
      <c r="BF80" s="1322"/>
      <c r="BG80" s="1322"/>
      <c r="BH80" s="1322"/>
      <c r="BI80" s="1322"/>
      <c r="BJ80" s="1322"/>
      <c r="BK80" s="1322"/>
      <c r="BL80" s="1322"/>
      <c r="BM80" s="1322"/>
      <c r="BN80" s="1322"/>
      <c r="BO80" s="1322"/>
      <c r="BP80" s="1320"/>
      <c r="BQ80" s="1320"/>
      <c r="BR80" s="1320"/>
      <c r="BS80" s="1320"/>
      <c r="BT80" s="1320"/>
      <c r="BU80" s="1320"/>
      <c r="BV80" s="1320"/>
      <c r="BW80" s="1320"/>
      <c r="BX80" s="1320"/>
      <c r="BY80" s="1320"/>
      <c r="BZ80" s="1320"/>
      <c r="CA80" s="1320"/>
      <c r="CB80" s="1320"/>
      <c r="CC80" s="1320"/>
      <c r="CD80" s="1320"/>
      <c r="CE80" s="1320"/>
      <c r="CF80" s="1320"/>
      <c r="CG80" s="1320"/>
      <c r="CH80" s="1320"/>
      <c r="CI80" s="1320"/>
      <c r="CJ80" s="1320"/>
      <c r="CK80" s="1320"/>
      <c r="CL80" s="1320"/>
      <c r="CM80" s="1320"/>
      <c r="CN80" s="1320"/>
      <c r="CO80" s="1320"/>
      <c r="CP80" s="1320"/>
      <c r="CQ80" s="1320"/>
      <c r="CR80" s="1320"/>
      <c r="CS80" s="1320"/>
      <c r="CT80" s="1320"/>
      <c r="CU80" s="1320"/>
      <c r="CV80" s="1320"/>
      <c r="CW80" s="1320"/>
      <c r="CX80" s="1320"/>
      <c r="CY80" s="1320"/>
      <c r="CZ80" s="1320"/>
      <c r="DA80" s="1320"/>
      <c r="DB80" s="1320"/>
      <c r="DC80" s="1320"/>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7QG8cCEGIjPv9bULOvSaS2E3Xpa5nLEzyzAATak6gpp9ghtN7GCz7iFktBfPzuKgIk8OdAqNKZeO3hLatNzTtw==" saltValue="iQR8RWkq3ZPFmb0nVlCb3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DR135"/>
  <sheetViews>
    <sheetView showGridLines="0" topLeftCell="A49"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VFo4e++lu1jtMhETl6zGYb02S/o70jW5890KwVVm+8Ml2xn3iXwv92b6larL3Yzr1bSM2Vy4XSO66yNWBX1Qg==" saltValue="JJ5pkdjUUd+h+2Vgfq+2q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DR135"/>
  <sheetViews>
    <sheetView showGridLines="0" tabSelected="1" topLeftCell="A94"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fOnncdTfEUN417zFk5j6PwZBu4/zkQdfbI2W70h+/6krJ2mQ0RnLhVX49dHpW4A1VPIaCXTTQ3ItODXWKrKYg==" saltValue="1C9Pd/LGYpIfNBnga1KV2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551</v>
      </c>
      <c r="G2" s="156"/>
      <c r="H2" s="157"/>
    </row>
    <row r="3" spans="1:8" x14ac:dyDescent="0.15">
      <c r="A3" s="153" t="s">
        <v>544</v>
      </c>
      <c r="B3" s="158"/>
      <c r="C3" s="159"/>
      <c r="D3" s="160">
        <v>78492</v>
      </c>
      <c r="E3" s="161"/>
      <c r="F3" s="162">
        <v>59668</v>
      </c>
      <c r="G3" s="163"/>
      <c r="H3" s="164"/>
    </row>
    <row r="4" spans="1:8" x14ac:dyDescent="0.15">
      <c r="A4" s="165"/>
      <c r="B4" s="166"/>
      <c r="C4" s="167"/>
      <c r="D4" s="168">
        <v>43563</v>
      </c>
      <c r="E4" s="169"/>
      <c r="F4" s="170">
        <v>31515</v>
      </c>
      <c r="G4" s="171"/>
      <c r="H4" s="172"/>
    </row>
    <row r="5" spans="1:8" x14ac:dyDescent="0.15">
      <c r="A5" s="153" t="s">
        <v>546</v>
      </c>
      <c r="B5" s="158"/>
      <c r="C5" s="159"/>
      <c r="D5" s="160">
        <v>70980</v>
      </c>
      <c r="E5" s="161"/>
      <c r="F5" s="162">
        <v>56894</v>
      </c>
      <c r="G5" s="163"/>
      <c r="H5" s="164"/>
    </row>
    <row r="6" spans="1:8" x14ac:dyDescent="0.15">
      <c r="A6" s="165"/>
      <c r="B6" s="166"/>
      <c r="C6" s="167"/>
      <c r="D6" s="168">
        <v>40074</v>
      </c>
      <c r="E6" s="169"/>
      <c r="F6" s="170">
        <v>32548</v>
      </c>
      <c r="G6" s="171"/>
      <c r="H6" s="172"/>
    </row>
    <row r="7" spans="1:8" x14ac:dyDescent="0.15">
      <c r="A7" s="153" t="s">
        <v>547</v>
      </c>
      <c r="B7" s="158"/>
      <c r="C7" s="159"/>
      <c r="D7" s="160">
        <v>59581</v>
      </c>
      <c r="E7" s="161"/>
      <c r="F7" s="162">
        <v>57122</v>
      </c>
      <c r="G7" s="163"/>
      <c r="H7" s="164"/>
    </row>
    <row r="8" spans="1:8" x14ac:dyDescent="0.15">
      <c r="A8" s="165"/>
      <c r="B8" s="166"/>
      <c r="C8" s="167"/>
      <c r="D8" s="168">
        <v>49809</v>
      </c>
      <c r="E8" s="169"/>
      <c r="F8" s="170">
        <v>36191</v>
      </c>
      <c r="G8" s="171"/>
      <c r="H8" s="172"/>
    </row>
    <row r="9" spans="1:8" x14ac:dyDescent="0.15">
      <c r="A9" s="153" t="s">
        <v>548</v>
      </c>
      <c r="B9" s="158"/>
      <c r="C9" s="159"/>
      <c r="D9" s="160">
        <v>59548</v>
      </c>
      <c r="E9" s="161"/>
      <c r="F9" s="162">
        <v>53655</v>
      </c>
      <c r="G9" s="163"/>
      <c r="H9" s="164"/>
    </row>
    <row r="10" spans="1:8" x14ac:dyDescent="0.15">
      <c r="A10" s="165"/>
      <c r="B10" s="166"/>
      <c r="C10" s="167"/>
      <c r="D10" s="168">
        <v>40936</v>
      </c>
      <c r="E10" s="169"/>
      <c r="F10" s="170">
        <v>32719</v>
      </c>
      <c r="G10" s="171"/>
      <c r="H10" s="172"/>
    </row>
    <row r="11" spans="1:8" x14ac:dyDescent="0.15">
      <c r="A11" s="153" t="s">
        <v>549</v>
      </c>
      <c r="B11" s="158"/>
      <c r="C11" s="159"/>
      <c r="D11" s="160">
        <v>51423</v>
      </c>
      <c r="E11" s="161"/>
      <c r="F11" s="162">
        <v>53869</v>
      </c>
      <c r="G11" s="163"/>
      <c r="H11" s="164"/>
    </row>
    <row r="12" spans="1:8" x14ac:dyDescent="0.15">
      <c r="A12" s="165"/>
      <c r="B12" s="166"/>
      <c r="C12" s="173"/>
      <c r="D12" s="168">
        <v>34937</v>
      </c>
      <c r="E12" s="169"/>
      <c r="F12" s="170">
        <v>35046</v>
      </c>
      <c r="G12" s="171"/>
      <c r="H12" s="172"/>
    </row>
    <row r="13" spans="1:8" x14ac:dyDescent="0.15">
      <c r="A13" s="153"/>
      <c r="B13" s="158"/>
      <c r="C13" s="174"/>
      <c r="D13" s="175">
        <v>64005</v>
      </c>
      <c r="E13" s="176"/>
      <c r="F13" s="177">
        <v>56242</v>
      </c>
      <c r="G13" s="178"/>
      <c r="H13" s="164"/>
    </row>
    <row r="14" spans="1:8" x14ac:dyDescent="0.15">
      <c r="A14" s="165"/>
      <c r="B14" s="166"/>
      <c r="C14" s="167"/>
      <c r="D14" s="168">
        <v>41864</v>
      </c>
      <c r="E14" s="169"/>
      <c r="F14" s="170">
        <v>33604</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8.34</v>
      </c>
      <c r="C19" s="179">
        <f>ROUND(VALUE(SUBSTITUTE(実質収支比率等に係る経年分析!G$48,"▲","-")),2)</f>
        <v>10.31</v>
      </c>
      <c r="D19" s="179">
        <f>ROUND(VALUE(SUBSTITUTE(実質収支比率等に係る経年分析!H$48,"▲","-")),2)</f>
        <v>10.199999999999999</v>
      </c>
      <c r="E19" s="179">
        <f>ROUND(VALUE(SUBSTITUTE(実質収支比率等に係る経年分析!I$48,"▲","-")),2)</f>
        <v>7.41</v>
      </c>
      <c r="F19" s="179">
        <f>ROUND(VALUE(SUBSTITUTE(実質収支比率等に係る経年分析!J$48,"▲","-")),2)</f>
        <v>6.09</v>
      </c>
    </row>
    <row r="20" spans="1:11" x14ac:dyDescent="0.15">
      <c r="A20" s="179" t="s">
        <v>55</v>
      </c>
      <c r="B20" s="179">
        <f>ROUND(VALUE(SUBSTITUTE(実質収支比率等に係る経年分析!F$47,"▲","-")),2)</f>
        <v>29.35</v>
      </c>
      <c r="C20" s="179">
        <f>ROUND(VALUE(SUBSTITUTE(実質収支比率等に係る経年分析!G$47,"▲","-")),2)</f>
        <v>31.69</v>
      </c>
      <c r="D20" s="179">
        <f>ROUND(VALUE(SUBSTITUTE(実質収支比率等に係る経年分析!H$47,"▲","-")),2)</f>
        <v>33.54</v>
      </c>
      <c r="E20" s="179">
        <f>ROUND(VALUE(SUBSTITUTE(実質収支比率等に係る経年分析!I$47,"▲","-")),2)</f>
        <v>33.04</v>
      </c>
      <c r="F20" s="179">
        <f>ROUND(VALUE(SUBSTITUTE(実質収支比率等に係る経年分析!J$47,"▲","-")),2)</f>
        <v>29.77</v>
      </c>
    </row>
    <row r="21" spans="1:11" x14ac:dyDescent="0.15">
      <c r="A21" s="179" t="s">
        <v>56</v>
      </c>
      <c r="B21" s="179">
        <f>IF(ISNUMBER(VALUE(SUBSTITUTE(実質収支比率等に係る経年分析!F$49,"▲","-"))),ROUND(VALUE(SUBSTITUTE(実質収支比率等に係る経年分析!F$49,"▲","-")),2),NA())</f>
        <v>0.36</v>
      </c>
      <c r="C21" s="179">
        <f>IF(ISNUMBER(VALUE(SUBSTITUTE(実質収支比率等に係る経年分析!G$49,"▲","-"))),ROUND(VALUE(SUBSTITUTE(実質収支比率等に係る経年分析!G$49,"▲","-")),2),NA())</f>
        <v>-0.97</v>
      </c>
      <c r="D21" s="179">
        <f>IF(ISNUMBER(VALUE(SUBSTITUTE(実質収支比率等に係る経年分析!H$49,"▲","-"))),ROUND(VALUE(SUBSTITUTE(実質収支比率等に係る経年分析!H$49,"▲","-")),2),NA())</f>
        <v>-5.57</v>
      </c>
      <c r="E21" s="179">
        <f>IF(ISNUMBER(VALUE(SUBSTITUTE(実質収支比率等に係る経年分析!I$49,"▲","-"))),ROUND(VALUE(SUBSTITUTE(実質収支比率等に係る経年分析!I$49,"▲","-")),2),NA())</f>
        <v>-9.6999999999999993</v>
      </c>
      <c r="F21" s="179">
        <f>IF(ISNUMBER(VALUE(SUBSTITUTE(実質収支比率等に係る経年分析!J$49,"▲","-"))),ROUND(VALUE(SUBSTITUTE(実質収支比率等に係る経年分析!J$49,"▲","-")),2),NA())</f>
        <v>-9.2899999999999991</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0.05</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0.06</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0.05</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0.04</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0.04</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介護サービス事業特別会計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0.02</v>
      </c>
    </row>
    <row r="30" spans="1:11" x14ac:dyDescent="0.15">
      <c r="A30" s="180" t="str">
        <f>IF(連結実質赤字比率に係る赤字・黒字の構成分析!C$40="",NA(),連結実質赤字比率に係る赤字・黒字の構成分析!C$40)</f>
        <v>浄化槽事業特別会計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0.06</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7.0000000000000007E-2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0.05</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0.05</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0.11</v>
      </c>
    </row>
    <row r="32" spans="1:11" x14ac:dyDescent="0.15">
      <c r="A32" s="180" t="str">
        <f>IF(連結実質赤字比率に係る赤字・黒字の構成分析!C$38="",NA(),連結実質赤字比率に係る赤字・黒字の構成分析!C$38)</f>
        <v>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0.44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0.38</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0.65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0.61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1.0900000000000001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0.94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1.18</v>
      </c>
    </row>
    <row r="34" spans="1:16" x14ac:dyDescent="0.15">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1.67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2.17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1.56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1.75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1.45</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8.2899999999999991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10.25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10.15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7.38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6.05</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8.09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7.67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7.63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7.39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7.49</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2265</v>
      </c>
      <c r="E42" s="181"/>
      <c r="F42" s="181"/>
      <c r="G42" s="181">
        <f>'実質公債費比率（分子）の構造'!L$52</f>
        <v>2077</v>
      </c>
      <c r="H42" s="181"/>
      <c r="I42" s="181"/>
      <c r="J42" s="181">
        <f>'実質公債費比率（分子）の構造'!M$52</f>
        <v>1898</v>
      </c>
      <c r="K42" s="181"/>
      <c r="L42" s="181"/>
      <c r="M42" s="181">
        <f>'実質公債費比率（分子）の構造'!N$52</f>
        <v>1818</v>
      </c>
      <c r="N42" s="181"/>
      <c r="O42" s="181"/>
      <c r="P42" s="181">
        <f>'実質公債費比率（分子）の構造'!O$52</f>
        <v>1717</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11</v>
      </c>
      <c r="C44" s="181"/>
      <c r="D44" s="181"/>
      <c r="E44" s="181">
        <f>'実質公債費比率（分子）の構造'!L$50</f>
        <v>11</v>
      </c>
      <c r="F44" s="181"/>
      <c r="G44" s="181"/>
      <c r="H44" s="181">
        <f>'実質公債費比率（分子）の構造'!M$50</f>
        <v>11</v>
      </c>
      <c r="I44" s="181"/>
      <c r="J44" s="181"/>
      <c r="K44" s="181">
        <f>'実質公債費比率（分子）の構造'!N$50</f>
        <v>11</v>
      </c>
      <c r="L44" s="181"/>
      <c r="M44" s="181"/>
      <c r="N44" s="181">
        <f>'実質公債費比率（分子）の構造'!O$50</f>
        <v>11</v>
      </c>
      <c r="O44" s="181"/>
      <c r="P44" s="181"/>
    </row>
    <row r="45" spans="1:16" x14ac:dyDescent="0.15">
      <c r="A45" s="181" t="s">
        <v>66</v>
      </c>
      <c r="B45" s="181">
        <f>'実質公債費比率（分子）の構造'!K$49</f>
        <v>250</v>
      </c>
      <c r="C45" s="181"/>
      <c r="D45" s="181"/>
      <c r="E45" s="181">
        <f>'実質公債費比率（分子）の構造'!L$49</f>
        <v>257</v>
      </c>
      <c r="F45" s="181"/>
      <c r="G45" s="181"/>
      <c r="H45" s="181">
        <f>'実質公債費比率（分子）の構造'!M$49</f>
        <v>249</v>
      </c>
      <c r="I45" s="181"/>
      <c r="J45" s="181"/>
      <c r="K45" s="181">
        <f>'実質公債費比率（分子）の構造'!N$49</f>
        <v>189</v>
      </c>
      <c r="L45" s="181"/>
      <c r="M45" s="181"/>
      <c r="N45" s="181">
        <f>'実質公債費比率（分子）の構造'!O$49</f>
        <v>165</v>
      </c>
      <c r="O45" s="181"/>
      <c r="P45" s="181"/>
    </row>
    <row r="46" spans="1:16" x14ac:dyDescent="0.15">
      <c r="A46" s="181" t="s">
        <v>67</v>
      </c>
      <c r="B46" s="181">
        <f>'実質公債費比率（分子）の構造'!K$48</f>
        <v>480</v>
      </c>
      <c r="C46" s="181"/>
      <c r="D46" s="181"/>
      <c r="E46" s="181">
        <f>'実質公債費比率（分子）の構造'!L$48</f>
        <v>474</v>
      </c>
      <c r="F46" s="181"/>
      <c r="G46" s="181"/>
      <c r="H46" s="181">
        <f>'実質公債費比率（分子）の構造'!M$48</f>
        <v>447</v>
      </c>
      <c r="I46" s="181"/>
      <c r="J46" s="181"/>
      <c r="K46" s="181">
        <f>'実質公債費比率（分子）の構造'!N$48</f>
        <v>470</v>
      </c>
      <c r="L46" s="181"/>
      <c r="M46" s="181"/>
      <c r="N46" s="181">
        <f>'実質公債費比率（分子）の構造'!O$48</f>
        <v>457</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2104</v>
      </c>
      <c r="C49" s="181"/>
      <c r="D49" s="181"/>
      <c r="E49" s="181">
        <f>'実質公債費比率（分子）の構造'!L$45</f>
        <v>1936</v>
      </c>
      <c r="F49" s="181"/>
      <c r="G49" s="181"/>
      <c r="H49" s="181">
        <f>'実質公債費比率（分子）の構造'!M$45</f>
        <v>1738</v>
      </c>
      <c r="I49" s="181"/>
      <c r="J49" s="181"/>
      <c r="K49" s="181">
        <f>'実質公債費比率（分子）の構造'!N$45</f>
        <v>1708</v>
      </c>
      <c r="L49" s="181"/>
      <c r="M49" s="181"/>
      <c r="N49" s="181">
        <f>'実質公債費比率（分子）の構造'!O$45</f>
        <v>1689</v>
      </c>
      <c r="O49" s="181"/>
      <c r="P49" s="181"/>
    </row>
    <row r="50" spans="1:16" x14ac:dyDescent="0.15">
      <c r="A50" s="181" t="s">
        <v>71</v>
      </c>
      <c r="B50" s="181" t="e">
        <f>NA()</f>
        <v>#N/A</v>
      </c>
      <c r="C50" s="181">
        <f>IF(ISNUMBER('実質公債費比率（分子）の構造'!K$53),'実質公債費比率（分子）の構造'!K$53,NA())</f>
        <v>580</v>
      </c>
      <c r="D50" s="181" t="e">
        <f>NA()</f>
        <v>#N/A</v>
      </c>
      <c r="E50" s="181" t="e">
        <f>NA()</f>
        <v>#N/A</v>
      </c>
      <c r="F50" s="181">
        <f>IF(ISNUMBER('実質公債費比率（分子）の構造'!L$53),'実質公債費比率（分子）の構造'!L$53,NA())</f>
        <v>601</v>
      </c>
      <c r="G50" s="181" t="e">
        <f>NA()</f>
        <v>#N/A</v>
      </c>
      <c r="H50" s="181" t="e">
        <f>NA()</f>
        <v>#N/A</v>
      </c>
      <c r="I50" s="181">
        <f>IF(ISNUMBER('実質公債費比率（分子）の構造'!M$53),'実質公債費比率（分子）の構造'!M$53,NA())</f>
        <v>547</v>
      </c>
      <c r="J50" s="181" t="e">
        <f>NA()</f>
        <v>#N/A</v>
      </c>
      <c r="K50" s="181" t="e">
        <f>NA()</f>
        <v>#N/A</v>
      </c>
      <c r="L50" s="181">
        <f>IF(ISNUMBER('実質公債費比率（分子）の構造'!N$53),'実質公債費比率（分子）の構造'!N$53,NA())</f>
        <v>560</v>
      </c>
      <c r="M50" s="181" t="e">
        <f>NA()</f>
        <v>#N/A</v>
      </c>
      <c r="N50" s="181" t="e">
        <f>NA()</f>
        <v>#N/A</v>
      </c>
      <c r="O50" s="181">
        <f>IF(ISNUMBER('実質公債費比率（分子）の構造'!O$53),'実質公債費比率（分子）の構造'!O$53,NA())</f>
        <v>605</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16729</v>
      </c>
      <c r="E56" s="180"/>
      <c r="F56" s="180"/>
      <c r="G56" s="180">
        <f>'将来負担比率（分子）の構造'!J$52</f>
        <v>15881</v>
      </c>
      <c r="H56" s="180"/>
      <c r="I56" s="180"/>
      <c r="J56" s="180">
        <f>'将来負担比率（分子）の構造'!K$52</f>
        <v>15302</v>
      </c>
      <c r="K56" s="180"/>
      <c r="L56" s="180"/>
      <c r="M56" s="180">
        <f>'将来負担比率（分子）の構造'!L$52</f>
        <v>14951</v>
      </c>
      <c r="N56" s="180"/>
      <c r="O56" s="180"/>
      <c r="P56" s="180">
        <f>'将来負担比率（分子）の構造'!M$52</f>
        <v>14562</v>
      </c>
    </row>
    <row r="57" spans="1:16" x14ac:dyDescent="0.15">
      <c r="A57" s="180" t="s">
        <v>42</v>
      </c>
      <c r="B57" s="180"/>
      <c r="C57" s="180"/>
      <c r="D57" s="180">
        <f>'将来負担比率（分子）の構造'!I$51</f>
        <v>581</v>
      </c>
      <c r="E57" s="180"/>
      <c r="F57" s="180"/>
      <c r="G57" s="180">
        <f>'将来負担比率（分子）の構造'!J$51</f>
        <v>522</v>
      </c>
      <c r="H57" s="180"/>
      <c r="I57" s="180"/>
      <c r="J57" s="180">
        <f>'将来負担比率（分子）の構造'!K$51</f>
        <v>449</v>
      </c>
      <c r="K57" s="180"/>
      <c r="L57" s="180"/>
      <c r="M57" s="180">
        <f>'将来負担比率（分子）の構造'!L$51</f>
        <v>481</v>
      </c>
      <c r="N57" s="180"/>
      <c r="O57" s="180"/>
      <c r="P57" s="180">
        <f>'将来負担比率（分子）の構造'!M$51</f>
        <v>469</v>
      </c>
    </row>
    <row r="58" spans="1:16" x14ac:dyDescent="0.15">
      <c r="A58" s="180" t="s">
        <v>41</v>
      </c>
      <c r="B58" s="180"/>
      <c r="C58" s="180"/>
      <c r="D58" s="180">
        <f>'将来負担比率（分子）の構造'!I$50</f>
        <v>5131</v>
      </c>
      <c r="E58" s="180"/>
      <c r="F58" s="180"/>
      <c r="G58" s="180">
        <f>'将来負担比率（分子）の構造'!J$50</f>
        <v>5597</v>
      </c>
      <c r="H58" s="180"/>
      <c r="I58" s="180"/>
      <c r="J58" s="180">
        <f>'将来負担比率（分子）の構造'!K$50</f>
        <v>5647</v>
      </c>
      <c r="K58" s="180"/>
      <c r="L58" s="180"/>
      <c r="M58" s="180">
        <f>'将来負担比率（分子）の構造'!L$50</f>
        <v>5589</v>
      </c>
      <c r="N58" s="180"/>
      <c r="O58" s="180"/>
      <c r="P58" s="180">
        <f>'将来負担比率（分子）の構造'!M$50</f>
        <v>5184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3020</v>
      </c>
      <c r="C62" s="180"/>
      <c r="D62" s="180"/>
      <c r="E62" s="180">
        <f>'将来負担比率（分子）の構造'!J$45</f>
        <v>2809</v>
      </c>
      <c r="F62" s="180"/>
      <c r="G62" s="180"/>
      <c r="H62" s="180">
        <f>'将来負担比率（分子）の構造'!K$45</f>
        <v>2821</v>
      </c>
      <c r="I62" s="180"/>
      <c r="J62" s="180"/>
      <c r="K62" s="180">
        <f>'将来負担比率（分子）の構造'!L$45</f>
        <v>2768</v>
      </c>
      <c r="L62" s="180"/>
      <c r="M62" s="180"/>
      <c r="N62" s="180">
        <f>'将来負担比率（分子）の構造'!M$45</f>
        <v>2604</v>
      </c>
      <c r="O62" s="180"/>
      <c r="P62" s="180"/>
    </row>
    <row r="63" spans="1:16" x14ac:dyDescent="0.15">
      <c r="A63" s="180" t="s">
        <v>34</v>
      </c>
      <c r="B63" s="180">
        <f>'将来負担比率（分子）の構造'!I$44</f>
        <v>2894</v>
      </c>
      <c r="C63" s="180"/>
      <c r="D63" s="180"/>
      <c r="E63" s="180">
        <f>'将来負担比率（分子）の構造'!J$44</f>
        <v>2651</v>
      </c>
      <c r="F63" s="180"/>
      <c r="G63" s="180"/>
      <c r="H63" s="180">
        <f>'将来負担比率（分子）の構造'!K$44</f>
        <v>2323</v>
      </c>
      <c r="I63" s="180"/>
      <c r="J63" s="180"/>
      <c r="K63" s="180">
        <f>'将来負担比率（分子）の構造'!L$44</f>
        <v>1884</v>
      </c>
      <c r="L63" s="180"/>
      <c r="M63" s="180"/>
      <c r="N63" s="180">
        <f>'将来負担比率（分子）の構造'!M$44</f>
        <v>1521</v>
      </c>
      <c r="O63" s="180"/>
      <c r="P63" s="180"/>
    </row>
    <row r="64" spans="1:16" x14ac:dyDescent="0.15">
      <c r="A64" s="180" t="s">
        <v>33</v>
      </c>
      <c r="B64" s="180">
        <f>'将来負担比率（分子）の構造'!I$43</f>
        <v>6322</v>
      </c>
      <c r="C64" s="180"/>
      <c r="D64" s="180"/>
      <c r="E64" s="180">
        <f>'将来負担比率（分子）の構造'!J$43</f>
        <v>6164</v>
      </c>
      <c r="F64" s="180"/>
      <c r="G64" s="180"/>
      <c r="H64" s="180">
        <f>'将来負担比率（分子）の構造'!K$43</f>
        <v>5905</v>
      </c>
      <c r="I64" s="180"/>
      <c r="J64" s="180"/>
      <c r="K64" s="180">
        <f>'将来負担比率（分子）の構造'!L$43</f>
        <v>5856</v>
      </c>
      <c r="L64" s="180"/>
      <c r="M64" s="180"/>
      <c r="N64" s="180">
        <f>'将来負担比率（分子）の構造'!M$43</f>
        <v>5689</v>
      </c>
      <c r="O64" s="180"/>
      <c r="P64" s="180"/>
    </row>
    <row r="65" spans="1:16" x14ac:dyDescent="0.15">
      <c r="A65" s="180" t="s">
        <v>32</v>
      </c>
      <c r="B65" s="180">
        <f>'将来負担比率（分子）の構造'!I$42</f>
        <v>112</v>
      </c>
      <c r="C65" s="180"/>
      <c r="D65" s="180"/>
      <c r="E65" s="180">
        <f>'将来負担比率（分子）の構造'!J$42</f>
        <v>91</v>
      </c>
      <c r="F65" s="180"/>
      <c r="G65" s="180"/>
      <c r="H65" s="180">
        <f>'将来負担比率（分子）の構造'!K$42</f>
        <v>81</v>
      </c>
      <c r="I65" s="180"/>
      <c r="J65" s="180"/>
      <c r="K65" s="180">
        <f>'将来負担比率（分子）の構造'!L$42</f>
        <v>70</v>
      </c>
      <c r="L65" s="180"/>
      <c r="M65" s="180"/>
      <c r="N65" s="180">
        <f>'将来負担比率（分子）の構造'!M$42</f>
        <v>60</v>
      </c>
      <c r="O65" s="180"/>
      <c r="P65" s="180"/>
    </row>
    <row r="66" spans="1:16" x14ac:dyDescent="0.15">
      <c r="A66" s="180" t="s">
        <v>31</v>
      </c>
      <c r="B66" s="180">
        <f>'将来負担比率（分子）の構造'!I$41</f>
        <v>15311</v>
      </c>
      <c r="C66" s="180"/>
      <c r="D66" s="180"/>
      <c r="E66" s="180">
        <f>'将来負担比率（分子）の構造'!J$41</f>
        <v>14836</v>
      </c>
      <c r="F66" s="180"/>
      <c r="G66" s="180"/>
      <c r="H66" s="180">
        <f>'将来負担比率（分子）の構造'!K$41</f>
        <v>14482</v>
      </c>
      <c r="I66" s="180"/>
      <c r="J66" s="180"/>
      <c r="K66" s="180">
        <f>'将来負担比率（分子）の構造'!L$41</f>
        <v>14045</v>
      </c>
      <c r="L66" s="180"/>
      <c r="M66" s="180"/>
      <c r="N66" s="180">
        <f>'将来負担比率（分子）の構造'!M$41</f>
        <v>13754</v>
      </c>
      <c r="O66" s="180"/>
      <c r="P66" s="180"/>
    </row>
    <row r="67" spans="1:16" x14ac:dyDescent="0.15">
      <c r="A67" s="180" t="s">
        <v>75</v>
      </c>
      <c r="B67" s="180" t="e">
        <f>NA()</f>
        <v>#N/A</v>
      </c>
      <c r="C67" s="180">
        <f>IF(ISNUMBER('将来負担比率（分子）の構造'!I$53), IF('将来負担比率（分子）の構造'!I$53 &lt; 0, 0, '将来負担比率（分子）の構造'!I$53), NA())</f>
        <v>5218</v>
      </c>
      <c r="D67" s="180" t="e">
        <f>NA()</f>
        <v>#N/A</v>
      </c>
      <c r="E67" s="180" t="e">
        <f>NA()</f>
        <v>#N/A</v>
      </c>
      <c r="F67" s="180">
        <f>IF(ISNUMBER('将来負担比率（分子）の構造'!J$53), IF('将来負担比率（分子）の構造'!J$53 &lt; 0, 0, '将来負担比率（分子）の構造'!J$53), NA())</f>
        <v>4551</v>
      </c>
      <c r="G67" s="180" t="e">
        <f>NA()</f>
        <v>#N/A</v>
      </c>
      <c r="H67" s="180" t="e">
        <f>NA()</f>
        <v>#N/A</v>
      </c>
      <c r="I67" s="180">
        <f>IF(ISNUMBER('将来負担比率（分子）の構造'!K$53), IF('将来負担比率（分子）の構造'!K$53 &lt; 0, 0, '将来負担比率（分子）の構造'!K$53), NA())</f>
        <v>4215</v>
      </c>
      <c r="J67" s="180" t="e">
        <f>NA()</f>
        <v>#N/A</v>
      </c>
      <c r="K67" s="180" t="e">
        <f>NA()</f>
        <v>#N/A</v>
      </c>
      <c r="L67" s="180">
        <f>IF(ISNUMBER('将来負担比率（分子）の構造'!L$53), IF('将来負担比率（分子）の構造'!L$53 &lt; 0, 0, '将来負担比率（分子）の構造'!L$53), NA())</f>
        <v>3603</v>
      </c>
      <c r="M67" s="180" t="e">
        <f>NA()</f>
        <v>#N/A</v>
      </c>
      <c r="N67" s="180" t="e">
        <f>NA()</f>
        <v>#N/A</v>
      </c>
      <c r="O67" s="180">
        <f>IF(ISNUMBER('将来負担比率（分子）の構造'!M$53), IF('将来負担比率（分子）の構造'!M$53 &lt; 0, 0, '将来負担比率（分子）の構造'!M$53), NA())</f>
        <v>3412</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3097</v>
      </c>
      <c r="C72" s="184">
        <f>基金残高に係る経年分析!G55</f>
        <v>2971</v>
      </c>
      <c r="D72" s="184">
        <f>基金残高に係る経年分析!H55</f>
        <v>2623</v>
      </c>
    </row>
    <row r="73" spans="1:16" x14ac:dyDescent="0.15">
      <c r="A73" s="183" t="s">
        <v>78</v>
      </c>
      <c r="B73" s="184">
        <f>基金残高に係る経年分析!F56</f>
        <v>310</v>
      </c>
      <c r="C73" s="184">
        <f>基金残高に係る経年分析!G56</f>
        <v>310</v>
      </c>
      <c r="D73" s="184">
        <f>基金残高に係る経年分析!H56</f>
        <v>310</v>
      </c>
    </row>
    <row r="74" spans="1:16" x14ac:dyDescent="0.15">
      <c r="A74" s="183" t="s">
        <v>79</v>
      </c>
      <c r="B74" s="184">
        <f>基金残高に係る経年分析!F57</f>
        <v>3404</v>
      </c>
      <c r="C74" s="184">
        <f>基金残高に係る経年分析!G57</f>
        <v>3411</v>
      </c>
      <c r="D74" s="184">
        <f>基金残高に係る経年分析!H57</f>
        <v>3283</v>
      </c>
    </row>
  </sheetData>
  <sheetProtection algorithmName="SHA-512" hashValue="PHCocLRMg56jQeYSZXCy1PehmDLCj2KzhSCi01dyjhSLEf2sy3eEmgvCsq2RrBZWMprSy8ATqBRVBGsL8Y20MA==" saltValue="6V05PcLL+qK/8YvAS/5O5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内出　泰照</cp:lastModifiedBy>
  <cp:lastPrinted>2020-09-23T05:12:50Z</cp:lastPrinted>
  <dcterms:created xsi:type="dcterms:W3CDTF">2020-02-10T02:27:36Z</dcterms:created>
  <dcterms:modified xsi:type="dcterms:W3CDTF">2020-09-23T05:20:53Z</dcterms:modified>
  <cp:category/>
</cp:coreProperties>
</file>