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afale2\01_zaisei\drumデータ\財政係\森田データ\総合的な財政状況公表★\H30決算\020918_2回目\"/>
    </mc:Choice>
  </mc:AlternateContent>
  <xr:revisionPtr revIDLastSave="0" documentId="13_ncr:1_{9BB47C4C-5C76-4BC1-B519-D61CC6BF5109}" xr6:coauthVersionLast="36" xr6:coauthVersionMax="36" xr10:uidLastSave="{00000000-0000-0000-0000-000000000000}"/>
  <bookViews>
    <workbookView xWindow="0" yWindow="0" windowWidth="20490" windowHeight="7620" tabRatio="71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AM35"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<sst xmlns="http://schemas.openxmlformats.org/spreadsheetml/2006/main" count="1144" uniqueCount="623">
  <si>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</si>
  <si>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</si>
  <si>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</si>
  <si>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</si>
  <si>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</si>
  <si>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</si>
  <si>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</si>
  <si>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</si>
  <si>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</si>
  <si>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</si>
  <si>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</si>
  <si>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</si>
  <si>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</si>
  <si>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</si>
  <si>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</si>
  <si>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</si>
  <si>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</si>
  <si>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</si>
  <si>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</si>
  <si>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</si>
  <si>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</si>
  <si>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</si>
  <si>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</si>
  <si>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</si>
  <si>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</si>
  <si>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</si>
  <si>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</si>
  <si>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</si>
  <si>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</si>
  <si>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</si>
  <si>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</si>
  <si>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</si>
  <si>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</si>
  <si>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</si>
  <si>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</si>
  <si>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</si>
  <si>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</si>
  <si>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</si>
  <si>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</si>
  <si>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</si>
  <si>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</si>
  <si>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</si>
  <si>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</si>
  <si>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</si>
  <si>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</si>
  <si>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</si>
  <si>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</si>
  <si>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</si>
  <si>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</si>
  <si>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</si>
  <si>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</si>
  <si>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</si>
  <si>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</si>
  <si>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</si>
  <si>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</si>
  <si>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</si>
  <si>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</si>
  <si>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</si>
  <si>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</si>
  <si>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</si>
  <si>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</si>
  <si>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</si>
  <si>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</si>
  <si>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</si>
  <si>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</si>
  <si>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</si>
  <si>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</si>
  <si>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</si>
  <si>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</si>
  <si>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</si>
  <si>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</si>
  <si>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</si>
  <si>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</si>
  <si>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</si>
  <si>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</si>
  <si>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</si>
  <si>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</si>
  <si>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</si>
  <si>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</si>
  <si>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</si>
  <si>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</si>
  <si>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</si>
  <si>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</si>
  <si>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</si>
  <si>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</si>
  <si>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</si>
  <si>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</si>
  <si>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</si>
  <si>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</si>
  <si>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</si>
  <si>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</si>
  <si>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</si>
  <si>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</si>
  <si>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</si>
  <si>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</si>
  <si>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</si>
  <si>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</si>
  <si>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</si>
  <si>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</si>
  <si>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</si>
  <si>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</si>
  <si>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</si>
  <si>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</si>
  <si>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</si>
  <si>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</si>
  <si>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</si>
  <si>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</si>
  <si>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</si>
  <si>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</si>
  <si>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</si>
  <si>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</si>
  <si>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</si>
  <si>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</si>
  <si>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</si>
  <si>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</si>
  <si>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</si>
  <si>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</si>
  <si>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</si>
  <si>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</si>
  <si>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</si>
  <si>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</si>
  <si>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</si>
  <si>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</si>
  <si>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</si>
  <si>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</si>
  <si>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</si>
  <si>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</si>
  <si>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</si>
  <si>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</si>
  <si>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</si>
  <si>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</si>
  <si>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</si>
  <si>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</si>
  <si>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</si>
  <si>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</si>
  <si>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</si>
  <si>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</si>
  <si>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</si>
  <si>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</si>
  <si>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</si>
  <si>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</si>
  <si>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</si>
  <si>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</si>
  <si>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</si>
  <si>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</si>
  <si>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</si>
  <si>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</si>
  <si>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</si>
  <si>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</si>
  <si>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</si>
  <si>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</si>
  <si>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</si>
  <si>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</si>
  <si>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</si>
  <si>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</si>
  <si>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</si>
  <si>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</si>
  <si>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</si>
  <si>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</si>
  <si>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</si>
  <si>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</si>
  <si>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</si>
  <si>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</si>
  <si>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</si>
  <si>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</si>
  <si>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</si>
  <si>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</si>
  <si>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</si>
  <si>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</si>
  <si>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</si>
  <si>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</si>
  <si>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</si>
  <si>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</si>
  <si>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</si>
  <si>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</si>
  <si>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</si>
  <si>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</si>
  <si>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</si>
  <si>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</si>
  <si>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</si>
  <si>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</si>
  <si>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</si>
  <si>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</si>
  <si>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</si>
  <si>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</si>
  <si>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</si>
  <si>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</si>
  <si>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</si>
  <si>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</si>
  <si>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</si>
  <si>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</si>
  <si>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</si>
  <si>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</si>
  <si>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</si>
  <si>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</si>
  <si>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</si>
  <si>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</si>
  <si>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</si>
  <si>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</si>
  <si>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</si>
  <si>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</si>
  <si>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</si>
  <si>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</si>
  <si>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</si>
  <si>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</si>
  <si>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</si>
  <si>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</si>
  <si>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</si>
  <si>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</si>
  <si>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</si>
  <si>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</si>
  <si>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</si>
  <si>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</si>
  <si>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</si>
  <si>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</si>
  <si>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宮城県加美町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</si>
  <si>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</si>
  <si>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</si>
  <si>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</si>
  <si>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</si>
  <si>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</si>
  <si>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</si>
  <si>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</si>
  <si>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</si>
  <si>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</si>
  <si>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</si>
  <si>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</si>
  <si>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</si>
  <si>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</si>
  <si>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</si>
  <si>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</si>
  <si>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</si>
  <si>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</si>
  <si>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</si>
  <si>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</si>
  <si>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</si>
  <si>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</si>
  <si>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</si>
  <si>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</si>
  <si>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</si>
  <si>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</si>
  <si>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</si>
  <si>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</si>
  <si>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</si>
  <si>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</si>
  <si>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</si>
  <si>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</si>
  <si>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</si>
  <si>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</si>
  <si>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</si>
  <si>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</si>
  <si>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</si>
  <si>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</si>
  <si>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</si>
  <si>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</si>
  <si>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</si>
  <si>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</si>
  <si>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</si>
  <si>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</si>
  <si>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</si>
  <si>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</si>
  <si>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</si>
  <si>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</si>
  <si>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</si>
  <si>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</si>
  <si>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</si>
  <si>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</si>
  <si>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</si>
  <si>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</si>
  <si>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</si>
  <si>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</si>
  <si>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</si>
  <si>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</si>
  <si>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</si>
  <si>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</si>
  <si>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</si>
  <si>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</si>
  <si>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</si>
  <si>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</si>
  <si>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</si>
  <si>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</si>
  <si>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</si>
  <si>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</si>
  <si>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</si>
  <si>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</si>
  <si>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</si>
  <si>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</si>
  <si>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</si>
  <si>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</si>
  <si>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</si>
  <si>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</si>
  <si>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</si>
  <si>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</si>
  <si>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</si>
  <si>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</si>
  <si>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</si>
  <si>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</si>
  <si>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</si>
  <si>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</si>
  <si>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</si>
  <si>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</si>
  <si>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</si>
  <si>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</si>
  <si>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</si>
  <si>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</si>
  <si>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</si>
  <si>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</si>
  <si>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</si>
  <si>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</si>
  <si>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</si>
  <si>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</si>
  <si>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</si>
  <si>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</si>
  <si>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</si>
  <si>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</si>
  <si>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</si>
  <si>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</si>
  <si>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</si>
  <si>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</si>
  <si>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</si>
  <si>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</si>
  <si>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</si>
  <si>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</si>
  <si>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</si>
  <si>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</si>
  <si>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</si>
  <si>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</si>
  <si>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</si>
  <si>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</si>
  <si>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</si>
  <si>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</si>
  <si>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</si>
  <si>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</si>
  <si>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</si>
  <si>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</si>
  <si>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</si>
  <si>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</si>
  <si>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</si>
  <si>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</si>
  <si>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</si>
  <si>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</si>
  <si>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</si>
  <si>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</si>
  <si>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</si>
  <si>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</si>
  <si>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</si>
  <si>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</si>
  <si>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</si>
  <si>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</si>
  <si>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</si>
  <si>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</si>
  <si>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</si>
  <si>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</si>
  <si>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</si>
  <si>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</si>
  <si>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</si>
  <si>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</si>
  <si>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</si>
  <si>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</si>
  <si>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</si>
  <si>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</si>
  <si>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</si>
  <si>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</si>
  <si>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</si>
  <si>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</si>
  <si>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</si>
  <si>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</si>
  <si>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</si>
  <si>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宮城県加美町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</si>
  <si>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</si>
  <si>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</si>
  <si>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</si>
  <si>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</si>
  <si>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</si>
  <si>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</si>
  <si>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</si>
  <si>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</si>
  <si>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</si>
  <si>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</si>
  <si>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</si>
  <si>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</si>
  <si>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</si>
  <si>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</si>
  <si>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</si>
  <si>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</si>
  <si>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</si>
  <si>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</si>
  <si>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</si>
  <si>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</si>
  <si>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</si>
  <si>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</si>
  <si>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</si>
  <si>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</si>
  <si>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</si>
  <si>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</si>
  <si>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</si>
  <si>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</si>
  <si>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</si>
  <si>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</si>
  <si>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</si>
  <si>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</si>
  <si>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</si>
  <si>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</si>
  <si>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</si>
  <si>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</si>
  <si>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</si>
  <si>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</si>
  <si>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</si>
  <si>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</si>
  <si>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</si>
  <si>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</si>
  <si>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</si>
  <si>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</si>
  <si>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</si>
  <si>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</si>
  <si>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</si>
  <si>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</si>
  <si>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</si>
  <si>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</si>
  <si>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</si>
  <si>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</si>
  <si>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</si>
  <si>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</si>
  <si>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</si>
  <si>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</si>
  <si>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</si>
  <si>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</si>
  <si>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</si>
  <si>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</si>
  <si>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</si>
  <si>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</si>
  <si>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</si>
  <si>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</si>
  <si>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</si>
  <si>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</si>
  <si>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</si>
  <si>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</si>
  <si>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</si>
  <si>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</si>
  <si>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</si>
  <si>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</si>
  <si>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</si>
  <si>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</si>
  <si>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</si>
  <si>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</si>
  <si>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</si>
  <si>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</si>
  <si>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</si>
  <si>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</si>
  <si>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</si>
  <si>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</si>
  <si>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</si>
  <si>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</si>
  <si>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</si>
  <si>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</si>
  <si>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</si>
  <si>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</si>
  <si>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</si>
  <si>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</si>
  <si>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</si>
  <si>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</si>
  <si>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</si>
  <si>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</si>
  <si>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</si>
  <si>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</si>
  <si>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</si>
  <si>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</si>
  <si>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</si>
  <si>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</si>
  <si>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</si>
  <si>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</si>
  <si>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</si>
  <si>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</si>
  <si>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</si>
  <si>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</si>
  <si>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</si>
  <si>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</si>
  <si>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</si>
  <si>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</si>
  <si>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</si>
  <si>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</si>
  <si>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</si>
  <si>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</si>
  <si>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</si>
  <si>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</si>
  <si>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</si>
  <si>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</si>
  <si>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</si>
  <si>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</si>
  <si>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</si>
  <si>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</si>
  <si>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</si>
  <si>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</si>
  <si>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</si>
  <si>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</si>
  <si>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</si>
  <si>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</si>
  <si>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</si>
  <si>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</si>
  <si>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</si>
  <si>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</si>
  <si>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</si>
  <si>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</si>
  <si>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</si>
  <si>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</si>
  <si>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</si>
  <si>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</si>
  <si>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</si>
  <si>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</si>
  <si>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</si>
  <si>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</si>
  <si>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</si>
  <si>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</si>
  <si>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</si>
  <si>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</si>
  <si>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</si>
  <si>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</si>
  <si>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</si>
  <si>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</si>
  <si>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</si>
  <si>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</si>
  <si>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</si>
  <si>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</si>
  <si>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</si>
  <si>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</si>
  <si>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</si>
  <si>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</si>
  <si>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</si>
  <si>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</si>
  <si>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</si>
  <si>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</si>
  <si>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</si>
  <si>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</si>
  <si>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</si>
  <si>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</si>
  <si>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</si>
  <si>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</si>
  <si>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</si>
  <si>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</si>
  <si>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</si>
  <si>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</si>
  <si>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</si>
  <si>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</si>
  <si>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</si>
  <si>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</si>
  <si>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</si>
  <si>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</si>
  <si>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</si>
  <si>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</si>
  <si>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</si>
  <si>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</si>
  <si>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</si>
  <si>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</si>
  <si>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</si>
  <si>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</si>
  <si>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</si>
  <si>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</si>
  <si>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</si>
  <si>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</si>
  <si>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0.97</t>
  </si>
  <si>
    <t>▲ 5.57</t>
  </si>
  <si>
    <t>▲ 9.70</t>
  </si>
  <si>
    <t>▲ 9.29</t>
  </si>
  <si>
    <t>水道事業会計</t>
  </si>
  <si>
    <t>一般会計</t>
  </si>
  <si>
    <t>国民健康保険事業特別会計</t>
  </si>
  <si>
    <t>介護保険特別会計</t>
  </si>
  <si>
    <t>下水道事業特別会計</t>
  </si>
  <si>
    <t>後期高齢者医療特別会計</t>
  </si>
  <si>
    <t>浄化槽事業特別会計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</si>
  <si>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</si>
  <si>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</si>
  <si>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</si>
  <si>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</si>
  <si>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</si>
  <si>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</si>
  <si>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</si>
  <si>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</si>
  <si>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</si>
  <si>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</si>
  <si>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</si>
  <si>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</si>
  <si>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加美郡土地開発公社</t>
    <rPh sb="0" eb="3">
      <t>カミグン</t>
    </rPh>
    <rPh sb="3" eb="5">
      <t>トチ</t>
    </rPh>
    <rPh sb="5" eb="7">
      <t>カイハツ</t>
    </rPh>
    <rPh sb="7" eb="9">
      <t>コウシャ</t>
    </rPh>
    <phoneticPr fontId="2"/>
  </si>
  <si>
    <t>加美町畜産公社</t>
    <rPh sb="0" eb="3">
      <t>カミマチ</t>
    </rPh>
    <rPh sb="3" eb="5">
      <t>チクサン</t>
    </rPh>
    <rPh sb="5" eb="7">
      <t>コウシャ</t>
    </rPh>
    <phoneticPr fontId="2"/>
  </si>
  <si>
    <t>加美町振興公社</t>
    <rPh sb="0" eb="3">
      <t>カミマチ</t>
    </rPh>
    <rPh sb="3" eb="5">
      <t>シンコウ</t>
    </rPh>
    <rPh sb="5" eb="7">
      <t>コウシャ</t>
    </rPh>
    <phoneticPr fontId="2"/>
  </si>
  <si>
    <t>かみでん里山公社</t>
    <rPh sb="4" eb="6">
      <t>サトヤマ</t>
    </rPh>
    <rPh sb="6" eb="8">
      <t>コウシャ</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</si>
  <si>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</si>
  <si>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2">
      <t>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</si>
  <si>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</si>
  <si>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</si>
  <si>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15">
      <t>フクシギョウセイジムクミアイ</t>
    </rPh>
    <phoneticPr fontId="2"/>
  </si>
  <si>
    <t>加美郡保健医療福祉行政事務組合：病院会計</t>
    <rPh sb="0" eb="3">
      <t>カミグン</t>
    </rPh>
    <rPh sb="3" eb="5">
      <t>ホケン</t>
    </rPh>
    <rPh sb="5" eb="7">
      <t>イリョウ</t>
    </rPh>
    <rPh sb="7" eb="15">
      <t>フクシギョウセイジムクミアイ</t>
    </rPh>
    <rPh sb="16" eb="18">
      <t>ビョウイン</t>
    </rPh>
    <rPh sb="18" eb="20">
      <t>カイケイ</t>
    </rPh>
    <phoneticPr fontId="2"/>
  </si>
  <si>
    <t>加美郡保健医療福祉行政事務組合：介護事業会計</t>
    <rPh sb="0" eb="3">
      <t>カミグン</t>
    </rPh>
    <rPh sb="3" eb="5">
      <t>ホケン</t>
    </rPh>
    <rPh sb="5" eb="7">
      <t>イリョウ</t>
    </rPh>
    <rPh sb="7" eb="15">
      <t>フクシギョウセイジムクミアイ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</si>
  <si>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</si>
  <si>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</si>
  <si>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</si>
  <si>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</si>
  <si>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</si>
  <si>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</si>
  <si>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合併振興基金</t>
    <rPh sb="0" eb="2">
      <t>ガッペイ</t>
    </rPh>
    <rPh sb="2" eb="4">
      <t>シンコウ</t>
    </rPh>
    <rPh sb="4" eb="6">
      <t>キキン</t>
    </rPh>
    <phoneticPr fontId="31"/>
  </si>
  <si>
    <t>庁舎整備基金</t>
    <rPh sb="0" eb="2">
      <t>チョウシャ</t>
    </rPh>
    <rPh sb="2" eb="4">
      <t>セイビ</t>
    </rPh>
    <rPh sb="4" eb="6">
      <t>キキン</t>
    </rPh>
    <phoneticPr fontId="31"/>
  </si>
  <si>
    <t>交流資源利活用推進基金</t>
    <rPh sb="0" eb="2">
      <t>コウリュウ</t>
    </rPh>
    <rPh sb="2" eb="4">
      <t>シゲン</t>
    </rPh>
    <rPh sb="4" eb="7">
      <t>リカツヨウ</t>
    </rPh>
    <rPh sb="7" eb="9">
      <t>スイシン</t>
    </rPh>
    <rPh sb="9" eb="11">
      <t>キキン</t>
    </rPh>
    <phoneticPr fontId="31"/>
  </si>
  <si>
    <t>文化振興基金</t>
    <rPh sb="0" eb="2">
      <t>ブンカ</t>
    </rPh>
    <rPh sb="2" eb="4">
      <t>シンコウ</t>
    </rPh>
    <rPh sb="4" eb="6">
      <t>キキン</t>
    </rPh>
    <phoneticPr fontId="31"/>
  </si>
  <si>
    <t>社会福祉基金</t>
    <rPh sb="0" eb="2">
      <t>シャカイ</t>
    </rPh>
    <rPh sb="2" eb="4">
      <t>フクシ</t>
    </rPh>
    <rPh sb="4" eb="6">
      <t>キキン</t>
    </rPh>
    <phoneticPr fontId="31"/>
  </si>
  <si>
    <t>-</t>
    <phoneticPr fontId="2"/>
  </si>
  <si>
    <t>-</t>
    <phoneticPr fontId="2"/>
  </si>
  <si>
    <t>-</t>
    <phoneticPr fontId="2"/>
  </si>
  <si>
    <t>▲55</t>
    <phoneticPr fontId="2"/>
  </si>
  <si>
    <t>▲0</t>
    <phoneticPr fontId="2"/>
  </si>
  <si>
    <t>▲18</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</si>
  <si>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</si>
  <si>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</si>
  <si>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</si>
  <si>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</si>
  <si>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</si>
  <si>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</si>
  <si>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</si>
  <si>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</si>
  <si>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</si>
  <si>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</si>
  <si>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</si>
  <si>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と比べ高い水準にあるが、地方債の新規発行を抑制することで地方債現在高が減少してきたため減少傾向にある。一方、有形固定資産減価償却率は類似団体平均を下回っている。比率に影響が大きい施設としては、公共施設の全延床面積の約３割を占める学校施設の有形固定資産減価償却率が全国平均や県内平均と比較しても若干上回る水準（H29年度64.5％、全国平均63.1％、県内平均62.4％）にあり、老朽化した施設の計画更新が課題となっている。今後、施設ごとの個別計画を策定し、施設の長寿命化・施設配置の最適化、維持管理コストの削減に努める。</t>
    <rPh sb="87" eb="88">
      <t>シタ</t>
    </rPh>
    <phoneticPr fontId="5"/>
  </si>
  <si>
    <t>　ストック指標と位置付けられる将来負担比率については、類似団体平均を上回っているもののH30年度数値は前年度比2.0ポイント減少した。その要因としては、H19年度以降継続的に取り組んでいる地方債発行額抑制により、将来負担額が前年度比9億9,627万円減少していることが影響している。また、実質公債費比率についても減少傾向にあり、類似団体平均まで近づいているが、H30年度数値は前年度比で0.2ポイント上昇している。その要因は、分子となる元利償還金については減少傾向にあるが、分母となる標準財政規模について、普通交付税が一本算定への移行期にあること（H30年度は段階的縮減の最終年度９割縮減）などが影響し、前年度比１億8,313万円減少しているため上昇に転じた。今後も、地方債の発行額抑制を着実に実行し健全な財政運営に努める。</t>
    <rPh sb="83" eb="86">
      <t>ケイゾクテキ</t>
    </rPh>
    <rPh sb="242" eb="244">
      <t>ヒョウジュン</t>
    </rPh>
    <rPh sb="244" eb="246">
      <t>ザイセイ</t>
    </rPh>
    <rPh sb="246" eb="248">
      <t>キボ</t>
    </rPh>
    <rPh sb="321" eb="323">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</si>
</sst>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83BA-4F44-AB0D-95C250D0F6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78492</c:v>
                </c:pt>
                <c:pt idx="1">
                  <c:v>70980</c:v>
                </c:pt>
                <c:pt idx="2">
                  <c:v>59581</c:v>
                </c:pt>
                <c:pt idx="3">
                  <c:v>59548</c:v>
                </c:pt>
                <c:pt idx="4">
                  <c:v>51423</c:v>
                </c:pt>
              </c:numCache>
            </c:numRef>
          </c:val>
          <c:smooth val="0"/>
          <c:extLst>
            <c:ext xmlns:c16="http://schemas.microsoft.com/office/drawing/2014/chart" uri="{C3380CC4-5D6E-409C-BE32-E72D297353CC}">
              <c16:uniqueId val="{00000001-83BA-4F44-AB0D-95C250D0F64D}"/>
            </c:ext>
          </c:extLst>
        </c:ser>
        <c:dLbls>
          <c:showLegendKey val="0"/>
          <c:showVal val="0"/>
          <c:showCatName val="0"/>
          <c:showSerName val="0"/>
          <c:showPercent val="0"/>
          <c:showBubbleSize val="0"/>
        </c:dLbls>
        <c:marker val="1"/>
        <c:smooth val="0"/>
        <c:axId val="245969088"/>
        <c:axId val="332843512"/>
      </c:lineChart>
      <c:catAx>
        <c:axId val="24596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43512"/>
        <c:crosses val="autoZero"/>
        <c:auto val="1"/>
        <c:lblAlgn val="ctr"/>
        <c:lblOffset val="100"/>
        <c:tickLblSkip val="1"/>
        <c:tickMarkSkip val="1"/>
        <c:noMultiLvlLbl val="0"/>
      </c:catAx>
      <c:valAx>
        <c:axId val="332843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96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8.34</c:v>
                </c:pt>
                <c:pt idx="1">
                  <c:v>10.31</c:v>
                </c:pt>
                <c:pt idx="2">
                  <c:v>10.199999999999999</c:v>
                </c:pt>
                <c:pt idx="3">
                  <c:v>7.41</c:v>
                </c:pt>
                <c:pt idx="4">
                  <c:v>6.09</c:v>
                </c:pt>
              </c:numCache>
            </c:numRef>
          </c:val>
          <c:extLst>
            <c:ext xmlns:c16="http://schemas.microsoft.com/office/drawing/2014/chart" uri="{C3380CC4-5D6E-409C-BE32-E72D297353CC}">
              <c16:uniqueId val="{00000000-CC9C-45B4-8257-C3D304412E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29.35</c:v>
                </c:pt>
                <c:pt idx="1">
                  <c:v>31.69</c:v>
                </c:pt>
                <c:pt idx="2">
                  <c:v>33.54</c:v>
                </c:pt>
                <c:pt idx="3">
                  <c:v>33.04</c:v>
                </c:pt>
                <c:pt idx="4">
                  <c:v>29.77</c:v>
                </c:pt>
              </c:numCache>
            </c:numRef>
          </c:val>
          <c:extLst>
            <c:ext xmlns:c16="http://schemas.microsoft.com/office/drawing/2014/chart" uri="{C3380CC4-5D6E-409C-BE32-E72D297353CC}">
              <c16:uniqueId val="{00000001-CC9C-45B4-8257-C3D304412E76}"/>
            </c:ext>
          </c:extLst>
        </c:ser>
        <c:dLbls>
          <c:showLegendKey val="0"/>
          <c:showVal val="0"/>
          <c:showCatName val="0"/>
          <c:showSerName val="0"/>
          <c:showPercent val="0"/>
          <c:showBubbleSize val="0"/>
        </c:dLbls>
        <c:gapWidth val="250"/>
        <c:overlap val="100"/>
        <c:axId val="332841160"/>
        <c:axId val="332844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0.36</c:v>
                </c:pt>
                <c:pt idx="1">
                  <c:v>-0.97</c:v>
                </c:pt>
                <c:pt idx="2">
                  <c:v>-5.57</c:v>
                </c:pt>
                <c:pt idx="3">
                  <c:v>-9.6999999999999993</c:v>
                </c:pt>
                <c:pt idx="4">
                  <c:v>-9.2899999999999991</c:v>
                </c:pt>
              </c:numCache>
            </c:numRef>
          </c:val>
          <c:smooth val="0"/>
          <c:extLst>
            <c:ext xmlns:c16="http://schemas.microsoft.com/office/drawing/2014/chart" uri="{C3380CC4-5D6E-409C-BE32-E72D297353CC}">
              <c16:uniqueId val="{00000002-CC9C-45B4-8257-C3D304412E76}"/>
            </c:ext>
          </c:extLst>
        </c:ser>
        <c:dLbls>
          <c:showLegendKey val="0"/>
          <c:showVal val="0"/>
          <c:showCatName val="0"/>
          <c:showSerName val="0"/>
          <c:showPercent val="0"/>
          <c:showBubbleSize val="0"/>
        </c:dLbls>
        <c:marker val="1"/>
        <c:smooth val="0"/>
        <c:axId val="332841160"/>
        <c:axId val="332844296"/>
      </c:lineChart>
      <c:catAx>
        <c:axId val="33284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844296"/>
        <c:crosses val="autoZero"/>
        <c:auto val="1"/>
        <c:lblAlgn val="ctr"/>
        <c:lblOffset val="100"/>
        <c:tickLblSkip val="1"/>
        <c:tickMarkSkip val="1"/>
        <c:noMultiLvlLbl val="0"/>
      </c:catAx>
      <c:valAx>
        <c:axId val="332844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4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0-F2B5-4339-B619-7803828C22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B5-4339-B619-7803828C2292}"/>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F2B5-4339-B619-7803828C2292}"/>
            </c:ext>
          </c:extLst>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0.12</c:v>
                </c:pt>
                <c:pt idx="6">
                  <c:v>#N/A</c:v>
                </c:pt>
                <c:pt idx="7">
                  <c:v>0.05</c:v>
                </c:pt>
                <c:pt idx="8">
                  <c:v>#N/A</c:v>
                </c:pt>
                <c:pt idx="9">
                  <c:v>0.05</c:v>
                </c:pt>
              </c:numCache>
            </c:numRef>
          </c:val>
          <c:extLst>
            <c:ext xmlns:c16="http://schemas.microsoft.com/office/drawing/2014/chart" uri="{C3380CC4-5D6E-409C-BE32-E72D297353CC}">
              <c16:uniqueId val="{00000003-F2B5-4339-B619-7803828C22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0.02</c:v>
                </c:pt>
                <c:pt idx="8">
                  <c:v>#N/A</c:v>
                </c:pt>
                <c:pt idx="9">
                  <c:v>0.11</c:v>
                </c:pt>
              </c:numCache>
            </c:numRef>
          </c:val>
          <c:extLst>
            <c:ext xmlns:c16="http://schemas.microsoft.com/office/drawing/2014/chart" uri="{C3380CC4-5D6E-409C-BE32-E72D297353CC}">
              <c16:uniqueId val="{00000004-F2B5-4339-B619-7803828C229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0.22</c:v>
                </c:pt>
                <c:pt idx="4">
                  <c:v>#N/A</c:v>
                </c:pt>
                <c:pt idx="5">
                  <c:v>0.44</c:v>
                </c:pt>
                <c:pt idx="6">
                  <c:v>#N/A</c:v>
                </c:pt>
                <c:pt idx="7">
                  <c:v>0.33</c:v>
                </c:pt>
                <c:pt idx="8">
                  <c:v>#N/A</c:v>
                </c:pt>
                <c:pt idx="9">
                  <c:v>0.38</c:v>
                </c:pt>
              </c:numCache>
            </c:numRef>
          </c:val>
          <c:extLst>
            <c:ext xmlns:c16="http://schemas.microsoft.com/office/drawing/2014/chart" uri="{C3380CC4-5D6E-409C-BE32-E72D297353CC}">
              <c16:uniqueId val="{00000005-F2B5-4339-B619-7803828C22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0.61</c:v>
                </c:pt>
                <c:pt idx="4">
                  <c:v>#N/A</c:v>
                </c:pt>
                <c:pt idx="5">
                  <c:v>1.0900000000000001</c:v>
                </c:pt>
                <c:pt idx="6">
                  <c:v>#N/A</c:v>
                </c:pt>
                <c:pt idx="7">
                  <c:v>0.94</c:v>
                </c:pt>
                <c:pt idx="8">
                  <c:v>#N/A</c:v>
                </c:pt>
                <c:pt idx="9">
                  <c:v>1.18</c:v>
                </c:pt>
              </c:numCache>
            </c:numRef>
          </c:val>
          <c:extLst>
            <c:ext xmlns:c16="http://schemas.microsoft.com/office/drawing/2014/chart" uri="{C3380CC4-5D6E-409C-BE32-E72D297353CC}">
              <c16:uniqueId val="{00000006-F2B5-4339-B619-7803828C229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1.67</c:v>
                </c:pt>
                <c:pt idx="2">
                  <c:v>#N/A</c:v>
                </c:pt>
                <c:pt idx="3">
                  <c:v>2.17</c:v>
                </c:pt>
                <c:pt idx="4">
                  <c:v>#N/A</c:v>
                </c:pt>
                <c:pt idx="5">
                  <c:v>1.56</c:v>
                </c:pt>
                <c:pt idx="6">
                  <c:v>#N/A</c:v>
                </c:pt>
                <c:pt idx="7">
                  <c:v>1.75</c:v>
                </c:pt>
                <c:pt idx="8">
                  <c:v>#N/A</c:v>
                </c:pt>
                <c:pt idx="9">
                  <c:v>1.45</c:v>
                </c:pt>
              </c:numCache>
            </c:numRef>
          </c:val>
          <c:extLst>
            <c:ext xmlns:c16="http://schemas.microsoft.com/office/drawing/2014/chart" uri="{C3380CC4-5D6E-409C-BE32-E72D297353CC}">
              <c16:uniqueId val="{00000007-F2B5-4339-B619-7803828C22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8.2899999999999991</c:v>
                </c:pt>
                <c:pt idx="2">
                  <c:v>#N/A</c:v>
                </c:pt>
                <c:pt idx="3">
                  <c:v>10.25</c:v>
                </c:pt>
                <c:pt idx="4">
                  <c:v>#N/A</c:v>
                </c:pt>
                <c:pt idx="5">
                  <c:v>10.15</c:v>
                </c:pt>
                <c:pt idx="6">
                  <c:v>#N/A</c:v>
                </c:pt>
                <c:pt idx="7">
                  <c:v>7.38</c:v>
                </c:pt>
                <c:pt idx="8">
                  <c:v>#N/A</c:v>
                </c:pt>
                <c:pt idx="9">
                  <c:v>6.05</c:v>
                </c:pt>
              </c:numCache>
            </c:numRef>
          </c:val>
          <c:extLst>
            <c:ext xmlns:c16="http://schemas.microsoft.com/office/drawing/2014/chart" uri="{C3380CC4-5D6E-409C-BE32-E72D297353CC}">
              <c16:uniqueId val="{00000008-F2B5-4339-B619-7803828C22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8.09</c:v>
                </c:pt>
                <c:pt idx="2">
                  <c:v>#N/A</c:v>
                </c:pt>
                <c:pt idx="3">
                  <c:v>7.67</c:v>
                </c:pt>
                <c:pt idx="4">
                  <c:v>#N/A</c:v>
                </c:pt>
                <c:pt idx="5">
                  <c:v>7.63</c:v>
                </c:pt>
                <c:pt idx="6">
                  <c:v>#N/A</c:v>
                </c:pt>
                <c:pt idx="7">
                  <c:v>7.39</c:v>
                </c:pt>
                <c:pt idx="8">
                  <c:v>#N/A</c:v>
                </c:pt>
                <c:pt idx="9">
                  <c:v>7.49</c:v>
                </c:pt>
              </c:numCache>
            </c:numRef>
          </c:val>
          <c:extLst>
            <c:ext xmlns:c16="http://schemas.microsoft.com/office/drawing/2014/chart" uri="{C3380CC4-5D6E-409C-BE32-E72D297353CC}">
              <c16:uniqueId val="{00000009-F2B5-4339-B619-7803828C2292}"/>
            </c:ext>
          </c:extLst>
        </c:ser>
        <c:dLbls>
          <c:showLegendKey val="0"/>
          <c:showVal val="0"/>
          <c:showCatName val="0"/>
          <c:showSerName val="0"/>
          <c:showPercent val="0"/>
          <c:showBubbleSize val="0"/>
        </c:dLbls>
        <c:gapWidth val="150"/>
        <c:overlap val="100"/>
        <c:axId val="332842336"/>
        <c:axId val="332839592"/>
      </c:barChart>
      <c:catAx>
        <c:axId val="3328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839592"/>
        <c:crosses val="autoZero"/>
        <c:auto val="1"/>
        <c:lblAlgn val="ctr"/>
        <c:lblOffset val="100"/>
        <c:tickLblSkip val="1"/>
        <c:tickMarkSkip val="1"/>
        <c:noMultiLvlLbl val="0"/>
      </c:catAx>
      <c:valAx>
        <c:axId val="332839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4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2265</c:v>
                </c:pt>
                <c:pt idx="5">
                  <c:v>2077</c:v>
                </c:pt>
                <c:pt idx="8">
                  <c:v>1898</c:v>
                </c:pt>
                <c:pt idx="11">
                  <c:v>1818</c:v>
                </c:pt>
                <c:pt idx="14">
                  <c:v>1717</c:v>
                </c:pt>
              </c:numCache>
            </c:numRef>
          </c:val>
          <c:extLst>
            <c:ext xmlns:c16="http://schemas.microsoft.com/office/drawing/2014/chart" uri="{C3380CC4-5D6E-409C-BE32-E72D297353CC}">
              <c16:uniqueId val="{00000000-E9FA-4546-BFD2-55A130747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FA-4546-BFD2-55A130747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E9FA-4546-BFD2-55A130747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250</c:v>
                </c:pt>
                <c:pt idx="3">
                  <c:v>257</c:v>
                </c:pt>
                <c:pt idx="6">
                  <c:v>249</c:v>
                </c:pt>
                <c:pt idx="9">
                  <c:v>189</c:v>
                </c:pt>
                <c:pt idx="12">
                  <c:v>165</c:v>
                </c:pt>
              </c:numCache>
            </c:numRef>
          </c:val>
          <c:extLst>
            <c:ext xmlns:c16="http://schemas.microsoft.com/office/drawing/2014/chart" uri="{C3380CC4-5D6E-409C-BE32-E72D297353CC}">
              <c16:uniqueId val="{00000003-E9FA-4546-BFD2-55A130747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480</c:v>
                </c:pt>
                <c:pt idx="3">
                  <c:v>474</c:v>
                </c:pt>
                <c:pt idx="6">
                  <c:v>447</c:v>
                </c:pt>
                <c:pt idx="9">
                  <c:v>470</c:v>
                </c:pt>
                <c:pt idx="12">
                  <c:v>457</c:v>
                </c:pt>
              </c:numCache>
            </c:numRef>
          </c:val>
          <c:extLst>
            <c:ext xmlns:c16="http://schemas.microsoft.com/office/drawing/2014/chart" uri="{C3380CC4-5D6E-409C-BE32-E72D297353CC}">
              <c16:uniqueId val="{00000004-E9FA-4546-BFD2-55A130747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FA-4546-BFD2-55A130747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FA-4546-BFD2-55A130747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2104</c:v>
                </c:pt>
                <c:pt idx="3">
                  <c:v>1936</c:v>
                </c:pt>
                <c:pt idx="6">
                  <c:v>1738</c:v>
                </c:pt>
                <c:pt idx="9">
                  <c:v>1708</c:v>
                </c:pt>
                <c:pt idx="12">
                  <c:v>1689</c:v>
                </c:pt>
              </c:numCache>
            </c:numRef>
          </c:val>
          <c:extLst>
            <c:ext xmlns:c16="http://schemas.microsoft.com/office/drawing/2014/chart" uri="{C3380CC4-5D6E-409C-BE32-E72D297353CC}">
              <c16:uniqueId val="{00000007-E9FA-4546-BFD2-55A130747E6E}"/>
            </c:ext>
          </c:extLst>
        </c:ser>
        <c:dLbls>
          <c:showLegendKey val="0"/>
          <c:showVal val="0"/>
          <c:showCatName val="0"/>
          <c:showSerName val="0"/>
          <c:showPercent val="0"/>
          <c:showBubbleSize val="0"/>
        </c:dLbls>
        <c:gapWidth val="100"/>
        <c:overlap val="100"/>
        <c:axId val="332843904"/>
        <c:axId val="332845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580</c:v>
                </c:pt>
                <c:pt idx="2">
                  <c:v>#N/A</c:v>
                </c:pt>
                <c:pt idx="3">
                  <c:v>#N/A</c:v>
                </c:pt>
                <c:pt idx="4">
                  <c:v>601</c:v>
                </c:pt>
                <c:pt idx="5">
                  <c:v>#N/A</c:v>
                </c:pt>
                <c:pt idx="6">
                  <c:v>#N/A</c:v>
                </c:pt>
                <c:pt idx="7">
                  <c:v>547</c:v>
                </c:pt>
                <c:pt idx="8">
                  <c:v>#N/A</c:v>
                </c:pt>
                <c:pt idx="9">
                  <c:v>#N/A</c:v>
                </c:pt>
                <c:pt idx="10">
                  <c:v>560</c:v>
                </c:pt>
                <c:pt idx="11">
                  <c:v>#N/A</c:v>
                </c:pt>
                <c:pt idx="12">
                  <c:v>#N/A</c:v>
                </c:pt>
                <c:pt idx="13">
                  <c:v>605</c:v>
                </c:pt>
                <c:pt idx="14">
                  <c:v>#N/A</c:v>
                </c:pt>
              </c:numCache>
            </c:numRef>
          </c:val>
          <c:smooth val="0"/>
          <c:extLst>
            <c:ext xmlns:c16="http://schemas.microsoft.com/office/drawing/2014/chart" uri="{C3380CC4-5D6E-409C-BE32-E72D297353CC}">
              <c16:uniqueId val="{00000008-E9FA-4546-BFD2-55A130747E6E}"/>
            </c:ext>
          </c:extLst>
        </c:ser>
        <c:dLbls>
          <c:showLegendKey val="0"/>
          <c:showVal val="0"/>
          <c:showCatName val="0"/>
          <c:showSerName val="0"/>
          <c:showPercent val="0"/>
          <c:showBubbleSize val="0"/>
        </c:dLbls>
        <c:marker val="1"/>
        <c:smooth val="0"/>
        <c:axId val="332843904"/>
        <c:axId val="332845472"/>
      </c:lineChart>
      <c:catAx>
        <c:axId val="3328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845472"/>
        <c:crosses val="autoZero"/>
        <c:auto val="1"/>
        <c:lblAlgn val="ctr"/>
        <c:lblOffset val="100"/>
        <c:tickLblSkip val="1"/>
        <c:tickMarkSkip val="1"/>
        <c:noMultiLvlLbl val="0"/>
      </c:catAx>
      <c:valAx>
        <c:axId val="33284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16729</c:v>
                </c:pt>
                <c:pt idx="5">
                  <c:v>15881</c:v>
                </c:pt>
                <c:pt idx="8">
                  <c:v>15302</c:v>
                </c:pt>
                <c:pt idx="11">
                  <c:v>14951</c:v>
                </c:pt>
                <c:pt idx="14">
                  <c:v>14562</c:v>
                </c:pt>
              </c:numCache>
            </c:numRef>
          </c:val>
          <c:extLst>
            <c:ext xmlns:c16="http://schemas.microsoft.com/office/drawing/2014/chart" uri="{C3380CC4-5D6E-409C-BE32-E72D297353CC}">
              <c16:uniqueId val="{00000000-71B7-4535-B77E-8274AAD9C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581</c:v>
                </c:pt>
                <c:pt idx="5">
                  <c:v>522</c:v>
                </c:pt>
                <c:pt idx="8">
                  <c:v>449</c:v>
                </c:pt>
                <c:pt idx="11">
                  <c:v>481</c:v>
                </c:pt>
                <c:pt idx="14">
                  <c:v>469</c:v>
                </c:pt>
              </c:numCache>
            </c:numRef>
          </c:val>
          <c:extLst>
            <c:ext xmlns:c16="http://schemas.microsoft.com/office/drawing/2014/chart" uri="{C3380CC4-5D6E-409C-BE32-E72D297353CC}">
              <c16:uniqueId val="{00000001-71B7-4535-B77E-8274AAD9C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5131</c:v>
                </c:pt>
                <c:pt idx="5">
                  <c:v>5597</c:v>
                </c:pt>
                <c:pt idx="8">
                  <c:v>5647</c:v>
                </c:pt>
                <c:pt idx="11">
                  <c:v>5589</c:v>
                </c:pt>
                <c:pt idx="14">
                  <c:v>5184</c:v>
                </c:pt>
              </c:numCache>
            </c:numRef>
          </c:val>
          <c:extLst>
            <c:ext xmlns:c16="http://schemas.microsoft.com/office/drawing/2014/chart" uri="{C3380CC4-5D6E-409C-BE32-E72D297353CC}">
              <c16:uniqueId val="{00000002-71B7-4535-B77E-8274AAD9C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B7-4535-B77E-8274AAD9C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B7-4535-B77E-8274AAD9C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B7-4535-B77E-8274AAD9C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3020</c:v>
                </c:pt>
                <c:pt idx="3">
                  <c:v>2809</c:v>
                </c:pt>
                <c:pt idx="6">
                  <c:v>2821</c:v>
                </c:pt>
                <c:pt idx="9">
                  <c:v>2768</c:v>
                </c:pt>
                <c:pt idx="12">
                  <c:v>2604</c:v>
                </c:pt>
              </c:numCache>
            </c:numRef>
          </c:val>
          <c:extLst>
            <c:ext xmlns:c16="http://schemas.microsoft.com/office/drawing/2014/chart" uri="{C3380CC4-5D6E-409C-BE32-E72D297353CC}">
              <c16:uniqueId val="{00000006-71B7-4535-B77E-8274AAD9C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2894</c:v>
                </c:pt>
                <c:pt idx="3">
                  <c:v>2651</c:v>
                </c:pt>
                <c:pt idx="6">
                  <c:v>2323</c:v>
                </c:pt>
                <c:pt idx="9">
                  <c:v>1884</c:v>
                </c:pt>
                <c:pt idx="12">
                  <c:v>1521</c:v>
                </c:pt>
              </c:numCache>
            </c:numRef>
          </c:val>
          <c:extLst>
            <c:ext xmlns:c16="http://schemas.microsoft.com/office/drawing/2014/chart" uri="{C3380CC4-5D6E-409C-BE32-E72D297353CC}">
              <c16:uniqueId val="{00000007-71B7-4535-B77E-8274AAD9C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6322</c:v>
                </c:pt>
                <c:pt idx="3">
                  <c:v>6164</c:v>
                </c:pt>
                <c:pt idx="6">
                  <c:v>5905</c:v>
                </c:pt>
                <c:pt idx="9">
                  <c:v>5856</c:v>
                </c:pt>
                <c:pt idx="12">
                  <c:v>5689</c:v>
                </c:pt>
              </c:numCache>
            </c:numRef>
          </c:val>
          <c:extLst>
            <c:ext xmlns:c16="http://schemas.microsoft.com/office/drawing/2014/chart" uri="{C3380CC4-5D6E-409C-BE32-E72D297353CC}">
              <c16:uniqueId val="{00000008-71B7-4535-B77E-8274AAD9C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112</c:v>
                </c:pt>
                <c:pt idx="3">
                  <c:v>91</c:v>
                </c:pt>
                <c:pt idx="6">
                  <c:v>81</c:v>
                </c:pt>
                <c:pt idx="9">
                  <c:v>70</c:v>
                </c:pt>
                <c:pt idx="12">
                  <c:v>60</c:v>
                </c:pt>
              </c:numCache>
            </c:numRef>
          </c:val>
          <c:extLst>
            <c:ext xmlns:c16="http://schemas.microsoft.com/office/drawing/2014/chart" uri="{C3380CC4-5D6E-409C-BE32-E72D297353CC}">
              <c16:uniqueId val="{00000009-71B7-4535-B77E-8274AAD9C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15311</c:v>
                </c:pt>
                <c:pt idx="3">
                  <c:v>14836</c:v>
                </c:pt>
                <c:pt idx="6">
                  <c:v>14482</c:v>
                </c:pt>
                <c:pt idx="9">
                  <c:v>14045</c:v>
                </c:pt>
                <c:pt idx="12">
                  <c:v>13754</c:v>
                </c:pt>
              </c:numCache>
            </c:numRef>
          </c:val>
          <c:extLst>
            <c:ext xmlns:c16="http://schemas.microsoft.com/office/drawing/2014/chart" uri="{C3380CC4-5D6E-409C-BE32-E72D297353CC}">
              <c16:uniqueId val="{0000000A-71B7-4535-B77E-8274AAD9C564}"/>
            </c:ext>
          </c:extLst>
        </c:ser>
        <c:dLbls>
          <c:showLegendKey val="0"/>
          <c:showVal val="0"/>
          <c:showCatName val="0"/>
          <c:showSerName val="0"/>
          <c:showPercent val="0"/>
          <c:showBubbleSize val="0"/>
        </c:dLbls>
        <c:gapWidth val="100"/>
        <c:overlap val="100"/>
        <c:axId val="332840376"/>
        <c:axId val="33284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5218</c:v>
                </c:pt>
                <c:pt idx="2">
                  <c:v>#N/A</c:v>
                </c:pt>
                <c:pt idx="3">
                  <c:v>#N/A</c:v>
                </c:pt>
                <c:pt idx="4">
                  <c:v>4551</c:v>
                </c:pt>
                <c:pt idx="5">
                  <c:v>#N/A</c:v>
                </c:pt>
                <c:pt idx="6">
                  <c:v>#N/A</c:v>
                </c:pt>
                <c:pt idx="7">
                  <c:v>4215</c:v>
                </c:pt>
                <c:pt idx="8">
                  <c:v>#N/A</c:v>
                </c:pt>
                <c:pt idx="9">
                  <c:v>#N/A</c:v>
                </c:pt>
                <c:pt idx="10">
                  <c:v>3603</c:v>
                </c:pt>
                <c:pt idx="11">
                  <c:v>#N/A</c:v>
                </c:pt>
                <c:pt idx="12">
                  <c:v>#N/A</c:v>
                </c:pt>
                <c:pt idx="13">
                  <c:v>3412</c:v>
                </c:pt>
                <c:pt idx="14">
                  <c:v>#N/A</c:v>
                </c:pt>
              </c:numCache>
            </c:numRef>
          </c:val>
          <c:smooth val="0"/>
          <c:extLst>
            <c:ext xmlns:c16="http://schemas.microsoft.com/office/drawing/2014/chart" uri="{C3380CC4-5D6E-409C-BE32-E72D297353CC}">
              <c16:uniqueId val="{0000000B-71B7-4535-B77E-8274AAD9C564}"/>
            </c:ext>
          </c:extLst>
        </c:ser>
        <c:dLbls>
          <c:showLegendKey val="0"/>
          <c:showVal val="0"/>
          <c:showCatName val="0"/>
          <c:showSerName val="0"/>
          <c:showPercent val="0"/>
          <c:showBubbleSize val="0"/>
        </c:dLbls>
        <c:marker val="1"/>
        <c:smooth val="0"/>
        <c:axId val="332840376"/>
        <c:axId val="332841552"/>
      </c:lineChart>
      <c:catAx>
        <c:axId val="33284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841552"/>
        <c:crosses val="autoZero"/>
        <c:auto val="1"/>
        <c:lblAlgn val="ctr"/>
        <c:lblOffset val="100"/>
        <c:tickLblSkip val="1"/>
        <c:tickMarkSkip val="1"/>
        <c:noMultiLvlLbl val="0"/>
      </c:catAx>
      <c:valAx>
        <c:axId val="33284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84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3097</c:v>
                </c:pt>
                <c:pt idx="1">
                  <c:v>2971</c:v>
                </c:pt>
                <c:pt idx="2">
                  <c:v>2623</c:v>
                </c:pt>
              </c:numCache>
            </c:numRef>
          </c:val>
          <c:extLst>
            <c:ext xmlns:c16="http://schemas.microsoft.com/office/drawing/2014/chart" uri="{C3380CC4-5D6E-409C-BE32-E72D297353CC}">
              <c16:uniqueId val="{00000000-7A21-4B64-BC03-5D4E78FC46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310</c:v>
                </c:pt>
              </c:numCache>
            </c:numRef>
          </c:val>
          <c:extLst>
            <c:ext xmlns:c16="http://schemas.microsoft.com/office/drawing/2014/chart" uri="{C3380CC4-5D6E-409C-BE32-E72D297353CC}">
              <c16:uniqueId val="{00000001-7A21-4B64-BC03-5D4E78FC46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3404</c:v>
                </c:pt>
                <c:pt idx="1">
                  <c:v>3411</c:v>
                </c:pt>
                <c:pt idx="2">
                  <c:v>3283</c:v>
                </c:pt>
              </c:numCache>
            </c:numRef>
          </c:val>
          <c:extLst>
            <c:ext xmlns:c16="http://schemas.microsoft.com/office/drawing/2014/chart" uri="{C3380CC4-5D6E-409C-BE32-E72D297353CC}">
              <c16:uniqueId val="{00000002-7A21-4B64-BC03-5D4E78FC46DE}"/>
            </c:ext>
          </c:extLst>
        </c:ser>
        <c:dLbls>
          <c:showLegendKey val="0"/>
          <c:showVal val="0"/>
          <c:showCatName val="0"/>
          <c:showSerName val="0"/>
          <c:showPercent val="0"/>
          <c:showBubbleSize val="0"/>
        </c:dLbls>
        <c:gapWidth val="120"/>
        <c:overlap val="100"/>
        <c:axId val="341309816"/>
        <c:axId val="341315696"/>
      </c:barChart>
      <c:catAx>
        <c:axId val="34130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1315696"/>
        <c:crosses val="autoZero"/>
        <c:auto val="1"/>
        <c:lblAlgn val="ctr"/>
        <c:lblOffset val="100"/>
        <c:tickLblSkip val="1"/>
        <c:tickMarkSkip val="1"/>
        <c:noMultiLvlLbl val="0"/>
      </c:catAx>
      <c:valAx>
        <c:axId val="341315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130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{490E6C99-3F15-4F78-8EC3-828157FEFFB9}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1B-4EFA-B3CE-CCAC43761D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{B1860DF9-2E1A-481D-A279-44DC19D4F935}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1B-4EFA-B3CE-CCAC43761D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{B966DAB9-9ED8-4E38-8811-0BC3F0CC5A99}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1B-4EFA-B3CE-CCAC43761D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{E1AF6217-5CE0-41CA-A358-9752DDF64918}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1B-4EFA-B3CE-CCAC43761D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{D36940BF-E462-4E6A-AD07-E8FD6736C4BB}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1B-4EFA-B3CE-CCAC43761D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{5FFD2AFE-8B0C-4ADC-BCA6-9EAA361C4F19}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1B-4EFA-B3CE-CCAC43761D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{8FF87117-E1BB-4247-A0AD-A6D79631AE6C}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1B-4EFA-B3CE-CCAC43761D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{AAD62682-D4BB-4751-A1B8-7DCCD2DAD402}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1B-4EFA-B3CE-CCAC43761D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{D35AAE3F-CAEE-4D1C-B122-BE29407B6649}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1B-4EFA-B3CE-CCAC43761D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44.4</c:v>
                </c:pt>
              </c:numCache>
            </c:numRef>
          </c:xVal>
          <c:yVal>
            <c:numRef>
              <c:f>公会計指標分析・財政指標組合せ分析表!$BP$51:$DC$51</c:f>
              <c:numCache>
                <c:formatCode>#,##0.0;"▲ "#,##0.0</c:formatCode>
                <c:ptCount val="40"/>
                <c:pt idx="16">
                  <c:v>56.9</c:v>
                </c:pt>
                <c:pt idx="24">
                  <c:v>49.7</c:v>
                </c:pt>
              </c:numCache>
            </c:numRef>
          </c:yVal>
          <c:smooth val="0"/>
          <c:extLst>
            <c:ext xmlns:c16="http://schemas.microsoft.com/office/drawing/2014/chart" uri="{C3380CC4-5D6E-409C-BE32-E72D297353CC}">
              <c16:uniqueId val="{00000009-C21B-4EFA-B3CE-CCAC43761D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{5DD3CBDD-57A5-415F-98CF-BF174218E711}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1B-4EFA-B3CE-CCAC43761D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{DCA0EC04-6402-481A-A564-5A36AFE77CB6}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1B-4EFA-B3CE-CCAC43761D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{F57D28F7-8D7E-40E0-AA05-6D30881FE546}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1B-4EFA-B3CE-CCAC43761D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{E81816C0-0C39-47E3-AD1C-69572FE38403}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1B-4EFA-B3CE-CCAC43761D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{97D0140D-422E-4C15-A057-E77E70339B60}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1B-4EFA-B3CE-CCAC43761D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{519CFAFD-39AF-441C-BBD2-1D2044E22F32}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1B-4EFA-B3CE-CCAC43761D97}"/>
                </c:ext>
              </c:extLst>
            </c:dLbl>
            <c:dLbl>
              <c:idx val="16"/>
              <c:layout>
                <c:manualLayout>
                  <c:x val="0"/>
                  <c:y val="-9.3670816828421849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{0BAB8470-62AB-4320-B428-A9ADC6B76E08}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1B-4EFA-B3CE-CCAC43761D97}"/>
                </c:ext>
              </c:extLst>
            </c:dLbl>
            <c:dLbl>
              <c:idx val="24"/>
              <c:layout>
                <c:manualLayout>
                  <c:x val="0"/>
                  <c:y val="9.3670816828420201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{E5934BC9-0B96-4D2D-98A5-9495ED881B65}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1B-4EFA-B3CE-CCAC43761D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{D1E9E049-94C7-4BA4-AD7A-6B455044ACD5}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1B-4EFA-B3CE-CCAC43761D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numCache>
            </c:numRef>
          </c:xVal>
          <c:yVal>
            <c:numRef>
              <c:f>公会計指標分析・財政指標組合せ分析表!$BP$55:$DC$55</c:f>
              <c:numCache>
                <c:formatCode>#,##0.0;"▲ "#,##0.0</c:formatCode>
                <c:ptCount val="40"/>
                <c:pt idx="16">
                  <c:v>15.5</c:v>
                </c:pt>
                <c:pt idx="24">
                  <c:v>14</c:v>
                </c:pt>
              </c:numCache>
            </c:numRef>
          </c:yVal>
          <c:smooth val="0"/>
          <c:extLst>
            <c:ext xmlns:c16="http://schemas.microsoft.com/office/drawing/2014/chart" uri="{C3380CC4-5D6E-409C-BE32-E72D297353CC}">
              <c16:uniqueId val="{00000013-C21B-4EFA-B3CE-CCAC43761D97}"/>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{823DE466-A1D8-4E6D-A699-9C88592260D9}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6D-4B9D-B79E-D05CE46D19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{2BBA1F9D-E954-4CA3-82A4-E1556BBDEA5B}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6D-4B9D-B79E-D05CE46D19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{699D181C-7C3A-4413-BB40-8A95C3E6AB18}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6D-4B9D-B79E-D05CE46D19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{A89C0BB6-828D-4483-9530-D0C1217D2B97}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6D-4B9D-B79E-D05CE46D19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{CBB5B19C-6B44-4EB1-8EC6-AFEBB146D6C1}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6D-4B9D-B79E-D05CE46D19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{FB44BCC6-F634-4001-99D8-B8E6F386B848}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6D-4B9D-B79E-D05CE46D19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{F84A8115-2C3B-4377-9DE2-D6C0E3FBDEE3}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6D-4B9D-B79E-D05CE46D19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{00B6E9A4-1471-4DAA-8A08-59B451A1D79A}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6D-4B9D-B79E-D05CE46D19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{39685B0D-6183-427D-BFE4-810B14324E6B}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6D-4B9D-B79E-D05CE46D19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8.1</c:v>
                </c:pt>
                <c:pt idx="16">
                  <c:v>7.5</c:v>
                </c:pt>
                <c:pt idx="24">
                  <c:v>7.6</c:v>
                </c:pt>
                <c:pt idx="32">
                  <c:v>7.8</c:v>
                </c:pt>
              </c:numCache>
            </c:numRef>
          </c:xVal>
          <c:yVal>
            <c:numRef>
              <c:f>公会計指標分析・財政指標組合せ分析表!$BP$73:$DC$73</c:f>
              <c:numCache>
                <c:formatCode>#,##0.0;"▲ "#,##0.0</c:formatCode>
                <c:ptCount val="40"/>
                <c:pt idx="0">
                  <c:v>67.900000000000006</c:v>
                </c:pt>
                <c:pt idx="8">
                  <c:v>59.6</c:v>
                </c:pt>
                <c:pt idx="16">
                  <c:v>56.9</c:v>
                </c:pt>
                <c:pt idx="24">
                  <c:v>49.7</c:v>
                </c:pt>
                <c:pt idx="32">
                  <c:v>47.7</c:v>
                </c:pt>
              </c:numCache>
            </c:numRef>
          </c:yVal>
          <c:smooth val="0"/>
          <c:extLst>
            <c:ext xmlns:c16="http://schemas.microsoft.com/office/drawing/2014/chart" uri="{C3380CC4-5D6E-409C-BE32-E72D297353CC}">
              <c16:uniqueId val="{00000009-1D6D-4B9D-B79E-D05CE46D19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{29875E6B-CF44-4D5B-B590-266EF33B16E8}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6D-4B9D-B79E-D05CE46D19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{F78540C2-287C-49AF-985F-6F130EA13ADE}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6D-4B9D-B79E-D05CE46D19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{DE18BDDB-98EC-443C-B41F-4E7953B377D4}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6D-4B9D-B79E-D05CE46D19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{32818DCE-F257-4950-B693-BA39C432C997}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6D-4B9D-B79E-D05CE46D19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{BDDF29D1-A3E2-4D52-8459-E7C16C67CD6A}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6D-4B9D-B79E-D05CE46D19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{16D00582-6A48-45B8-B037-B23EF9FBD78F}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6D-4B9D-B79E-D05CE46D19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{1E8E2AFA-A6BA-4C3F-81F2-1F9FCAA534B4}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6D-4B9D-B79E-D05CE46D19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{DD9454B3-12BC-44B5-A2D5-BA2F2F883890}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6D-4B9D-B79E-D05CE46D19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{B49463E0-5071-47E2-8978-D2F588503FF2}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6D-4B9D-B79E-D05CE46D19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1D6D-4B9D-B79E-D05CE46D19F6}"/>
            </c:ext>
          </c:extLst>
        </c:ser>
        <c:dLbls>
          <c:showLegendKey val="0"/>
          <c:showVal val="1"/>
          <c:showCatName val="0"/>
          <c:showSerName val="0"/>
          <c:showPercent val="0"/>
          <c:showBubbleSize val="0"/>
        </c:dLbls>
        <c:axId val="84219776"/>
        <c:axId val="84234240"/>
      </c:scatterChart>
      <c:valAx>
        <c:axId val="84219776"/>
        <c:scaling>
          <c:orientation val="minMax"/>
          <c:max val="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a:t>
          </a:r>
          <a:r>
            <a:rPr kumimoji="1" lang="en-US" altLang="ja-JP" sz="1200">
              <a:latin typeface="ＭＳ ゴシック" pitchFamily="49" charset="-128"/>
              <a:ea typeface="ＭＳ ゴシック" pitchFamily="49" charset="-128"/>
            </a:rPr>
            <a:t>72.8</a:t>
          </a:r>
          <a:r>
            <a:rPr kumimoji="1" lang="ja-JP" altLang="en-US" sz="1200">
              <a:latin typeface="ＭＳ ゴシック" pitchFamily="49" charset="-128"/>
              <a:ea typeface="ＭＳ ゴシック" pitchFamily="49" charset="-128"/>
            </a:rPr>
            <a:t>％を一般会計の地方債元利償還金が占め、次いで、下水道事業や浄化槽事業などの公営企業債の元利償還金に対する繰入金が</a:t>
          </a:r>
          <a:r>
            <a:rPr kumimoji="1" lang="en-US" altLang="ja-JP" sz="1200">
              <a:latin typeface="ＭＳ ゴシック" pitchFamily="49" charset="-128"/>
              <a:ea typeface="ＭＳ ゴシック" pitchFamily="49" charset="-128"/>
            </a:rPr>
            <a:t>19.7</a:t>
          </a:r>
          <a:r>
            <a:rPr kumimoji="1" lang="ja-JP" altLang="en-US" sz="1200">
              <a:latin typeface="ＭＳ ゴシック" pitchFamily="49" charset="-128"/>
              <a:ea typeface="ＭＳ ゴシック" pitchFamily="49" charset="-128"/>
            </a:rPr>
            <a:t>％、一部事務組合（大崎地域広域行政事務組合や加美郡保健医療福祉行政事務組合）が起こした地方債の元利償還金に対する負担金が</a:t>
          </a:r>
          <a:r>
            <a:rPr kumimoji="1" lang="en-US" altLang="ja-JP" sz="1200">
              <a:latin typeface="ＭＳ ゴシック" pitchFamily="49" charset="-128"/>
              <a:ea typeface="ＭＳ ゴシック" pitchFamily="49" charset="-128"/>
            </a:rPr>
            <a:t>7.1</a:t>
          </a:r>
          <a:r>
            <a:rPr kumimoji="1" lang="ja-JP" altLang="en-US" sz="1200">
              <a:latin typeface="ＭＳ ゴシック" pitchFamily="49" charset="-128"/>
              <a:ea typeface="ＭＳ ゴシック" pitchFamily="49" charset="-128"/>
            </a:rPr>
            <a:t>％となっている。元利償還金等（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）から控除される算入公債費等（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）（＝普通交付税措置分）については、交付税措置率が高い地方債（過疎債</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％・辺地債</a:t>
          </a:r>
          <a:r>
            <a:rPr kumimoji="1" lang="en-US" altLang="ja-JP" sz="1200">
              <a:latin typeface="ＭＳ ゴシック" pitchFamily="49" charset="-128"/>
              <a:ea typeface="ＭＳ ゴシック" pitchFamily="49" charset="-128"/>
            </a:rPr>
            <a:t>80</a:t>
          </a:r>
          <a:r>
            <a:rPr kumimoji="1" lang="ja-JP" altLang="en-US" sz="1200">
              <a:latin typeface="ＭＳ ゴシック" pitchFamily="49" charset="-128"/>
              <a:ea typeface="ＭＳ ゴシック" pitchFamily="49" charset="-128"/>
            </a:rPr>
            <a:t>％・合併特例債</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％）を利用してきたことや臨時財政対策債（</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％）の割合が増えてきたので、元利償還金等の約</a:t>
          </a:r>
          <a:r>
            <a:rPr kumimoji="1" lang="en-US" altLang="ja-JP" sz="1200">
              <a:latin typeface="ＭＳ ゴシック" pitchFamily="49" charset="-128"/>
              <a:ea typeface="ＭＳ ゴシック" pitchFamily="49" charset="-128"/>
            </a:rPr>
            <a:t>74</a:t>
          </a:r>
          <a:r>
            <a:rPr kumimoji="1" lang="ja-JP" altLang="en-US" sz="1200">
              <a:latin typeface="ＭＳ ゴシック" pitchFamily="49" charset="-128"/>
              <a:ea typeface="ＭＳ ゴシック" pitchFamily="49" charset="-128"/>
            </a:rPr>
            <a:t>％を占めており、実質公債費比率の分子も、一般会計の地方債の返済のピークであった平成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年度以降、地方債の発行額抑制を実施してきたことから減少傾向で推移している。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期間中の満期一括償還地方債の利用なし。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58.2</a:t>
          </a:r>
          <a:r>
            <a:rPr kumimoji="1" lang="ja-JP" altLang="en-US" sz="1400">
              <a:latin typeface="ＭＳ ゴシック" pitchFamily="49" charset="-128"/>
              <a:ea typeface="ＭＳ ゴシック" pitchFamily="49" charset="-128"/>
            </a:rPr>
            <a:t>％を一般会計の地方債の現在高が占め、次いで下水道事業等の公営企業債等繰入見込額が</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％を占める。将来負担額（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）から控除される充当可能財源等（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）のうち充当可能基金については、財政調整基金からの繰入が増えたことなどから、前年度より約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億円ほど減少している。将来負担比率の分子については、交付税措置率が高い地方債（過疎債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％・辺地債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％・合併特例債</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％）を利用してきたので、一般会計の地方債発行額抑制とともに残高が減少するのに合わせ、減少傾向で推移する見込みである。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宮城県加美町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支援基金で５千万円の積増しを行い、ふるさと応援基金でふるさと納税による寄附金を約１千６百万円積立てするなど、増加要因がある一方で、財政調整基金で普通交付税の一本算定移行に伴い財源不足額が拡大したため７億円を繰入したことや、ふるさと応援基金で６千百万円、交流資源利活用推進基金で４千３百万円、寒風沢地区地域振興基金で８千２百万円を取崩したことにより、基金全体としては４億７千６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末時点で基金全体の４２％にあたる財政調整基金については、短期的には、普通交付税の合併算定替による特例措置の段階的縮減が平成３０年度で終了したため、財源不足が引き続き発生することから財政調整基金の繰入が令和元年度で前年度同額の７億円程度になる見通しである。中期的には、行財政改革の取組により、歳出予算規模の圧縮に取組み、財源不足額を縮減を図る予定であるが、歳出改革の柱でもある公共施設等の管理経費の最適化については、利用者や住民への周知、合意形成に一定期間が必要となるため、当面は財政調整基金で財源不足を調整する財政運営が続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振興基金について、基金造成時の起債の償還も進んでいることから、地域振興施策へ充当額を増加していく見通しである。これらのことから、短中期的には基金全体の残高は減少する見通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・庁舎整備基金：庁舎（支所含む）の整備に要する経費に充てるため。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・文化振興基金：町民の文化の振興と文化振興の整備を円滑に行うため。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・交流資源利活用推進基金：自然や温泉保養施設等の交流資源の保全を図りながら、利活用を推進し地域活性に資するため。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・社会福祉基金：町民の福祉の増進と福祉施設の整備及び高齢化社会に対応した施策を円滑に行うため。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・合併振興基金：基金利子約１千万円を積立てたが、コミュニティ活動などの地域振興事業に６百万円を活用し減少。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・庁舎整備基金：利子積立による増加。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・文化振興基金：利子積立のみ（約０．１百万円　表示単位未満）。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・交流資源利活用推進基金：間伐材の売払い収入など約２百万円を積立てたが、観光施設の施設修繕などへ４千３百万円を活用し減少。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・社会福祉基金：寄附金及び利子積立のみ（約０．１百万円　表示単位未満）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・合併振興基金：基金造成時の起債償還も進んだこともあり、地域振興施策に充当額を増やす方向。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・庁舎整備基金：本庁舎整備の見通しが立つまで当面現状保持。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・文化振興基金：該当施策があれば活用するが、当面は現状保持の予定。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・交流資源利活用推進基金：温泉保養施設等の老朽化により維持経費が増加傾向にあるため減少傾向、剰余金等で基金造成も検討。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・社会福祉基金：該当施策があれば活用するが、当面は現状保持の予定。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・普通交付税について、合併後１０年を経過した平成２６年度から一本算定に切り替わり、合併算定替による特例措置の段階的縮減（５年間）の最終年度　にあたる平成３０年度は、財源不足が拡大し７億円を繰入したものの、決算剰余金や基金利子として３億５千２百万円を積み立てたことにより、基金残高が前年度より３億４千８百万円減少した。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の推進により財源不足の圧縮を図ることとしているが、当面は基金繰入による財政運営が続く見通しである。中長期的には大規模な災害などに備え標準財政規模の１０％から１５％程度の基金を確保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・利子積立のみで基金残高は横ばいである。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実施した補償金免除繰上償還により高金利の地方債償還を抱えていないことや、現行の大規模な金融政策により低金利での起債融資が続いていることから、積極的な繰上償還を数年実施していない。将来的には、施設の集約化や用途変更に伴う繰上償還に備え、現状の基金規模を維持する見通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有形固定資産減価償却率は、</a:t>
          </a:r>
          <a:r>
            <a:rPr lang="en-US" altLang="ja-JP">
              <a:effectLst/>
              <a:latin typeface="ＭＳ Ｐゴシック" panose="020B0600070205080204" pitchFamily="50" charset="-128"/>
              <a:ea typeface="ＭＳ Ｐゴシック" panose="020B0600070205080204" pitchFamily="50" charset="-128"/>
            </a:rPr>
            <a:t>H29</a:t>
          </a:r>
          <a:r>
            <a:rPr lang="ja-JP" altLang="en-US">
              <a:effectLst/>
              <a:latin typeface="ＭＳ Ｐゴシック" panose="020B0600070205080204" pitchFamily="50" charset="-128"/>
              <a:ea typeface="ＭＳ Ｐゴシック" panose="020B0600070205080204" pitchFamily="50" charset="-128"/>
            </a:rPr>
            <a:t>年度で</a:t>
          </a:r>
          <a:r>
            <a:rPr lang="en-US" altLang="ja-JP">
              <a:effectLst/>
              <a:latin typeface="ＭＳ Ｐゴシック" panose="020B0600070205080204" pitchFamily="50" charset="-128"/>
              <a:ea typeface="ＭＳ Ｐゴシック" panose="020B0600070205080204" pitchFamily="50" charset="-128"/>
            </a:rPr>
            <a:t>44.4</a:t>
          </a:r>
          <a:r>
            <a:rPr lang="ja-JP" altLang="en-US">
              <a:effectLst/>
              <a:latin typeface="ＭＳ Ｐゴシック" panose="020B0600070205080204" pitchFamily="50" charset="-128"/>
              <a:ea typeface="ＭＳ Ｐゴシック" panose="020B0600070205080204" pitchFamily="50" charset="-128"/>
            </a:rPr>
            <a:t>％となっており、全国平均及び類似団体平均を下回る水準である。現状では全体的に公共施設等の老朽化が進んでおり、今後、公共施設等の維持には多額の費用が必要となることが見込まれるため、公共施設等総合管理計画に基づき、施設配置の最適化に取り組むとともに、施設個別の償却率に着目し、修繕等の優先順位を決めて、施設の老朽化対策に取り組む。</a:t>
          </a:r>
          <a:r>
            <a:rPr lang="ja-JP" altLang="en-US">
              <a:effectLst/>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113665</xdr:rowOff>
    </xdr:from>
    <xdr:to>
      <xdr:col>19</xdr:col>
      <xdr:colOff>187325</xdr:colOff>
      <xdr:row>34</xdr:row>
      <xdr:rowOff>43815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33</xdr:row>
      <xdr:rowOff>164465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3289300" y="6010910"/>
          <a:ext cx="7620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2" name="n_1aveValue有形固定資産減価償却率">
          <a:extLst>
            <a:ext uri="{FF2B5EF4-FFF2-40B4-BE49-F238E27FC236}">
              <a16:creationId xmlns:a16="http://schemas.microsoft.com/office/drawing/2014/main" id="{00000000-0008-0000-0D00-000052000000}"/>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3" name="n_2aveValue有形固定資産減価償却率">
          <a:extLst>
            <a:ext uri="{FF2B5EF4-FFF2-40B4-BE49-F238E27FC236}">
              <a16:creationId xmlns:a16="http://schemas.microsoft.com/office/drawing/2014/main" id="{00000000-0008-0000-0D00-000053000000}"/>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4" name="n_3aveValue有形固定資産減価償却率">
          <a:extLst>
            <a:ext uri="{FF2B5EF4-FFF2-40B4-BE49-F238E27FC236}">
              <a16:creationId xmlns:a16="http://schemas.microsoft.com/office/drawing/2014/main" id="{00000000-0008-0000-0D00-000054000000}"/>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34942</xdr:rowOff>
    </xdr:from>
    <xdr:ext cx="405111" cy="259045"/>
    <xdr:sp macro="" textlink="">
      <xdr:nvSpPr>
        <xdr:cNvPr id="85" name="n_1mainValue有形固定資産減価償却率">
          <a:extLst>
            <a:ext uri="{FF2B5EF4-FFF2-40B4-BE49-F238E27FC236}">
              <a16:creationId xmlns:a16="http://schemas.microsoft.com/office/drawing/2014/main" id="{00000000-0008-0000-0D00-000055000000}"/>
            </a:ext>
          </a:extLst>
        </xdr:cNvPr>
        <xdr:cNvSpPr txBox="1"/>
      </xdr:nvSpPr>
      <xdr:spPr>
        <a:xfrm>
          <a:off x="38360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6" name="n_2mainValue有形固定資産減価償却率">
          <a:extLst>
            <a:ext uri="{FF2B5EF4-FFF2-40B4-BE49-F238E27FC236}">
              <a16:creationId xmlns:a16="http://schemas.microsoft.com/office/drawing/2014/main" id="{00000000-0008-0000-0D00-000056000000}"/>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宮城県平均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では低い水準である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。地方債の発行抑制により、将来負担額は減少傾向にあるものの、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水準にある。また、財政調整基金の取崩しで基金残高が減少していること、普通交付税の合併算定替特例措置の段階的縮減などにより比率は上昇している。財政力が低いことから、今後も地方債発行の抑制をはじめとした行財政改革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比率最小値テキスト">
          <a:extLst>
            <a:ext uri="{FF2B5EF4-FFF2-40B4-BE49-F238E27FC236}">
              <a16:creationId xmlns:a16="http://schemas.microsoft.com/office/drawing/2014/main" id="{00000000-0008-0000-0D00-000076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0" name="債務償還比率最大値テキスト">
          <a:extLst>
            <a:ext uri="{FF2B5EF4-FFF2-40B4-BE49-F238E27FC236}">
              <a16:creationId xmlns:a16="http://schemas.microsoft.com/office/drawing/2014/main" id="{00000000-0008-0000-0D00-000078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2" name="債務償還比率平均値テキスト">
          <a:extLst>
            <a:ext uri="{FF2B5EF4-FFF2-40B4-BE49-F238E27FC236}">
              <a16:creationId xmlns:a16="http://schemas.microsoft.com/office/drawing/2014/main" id="{00000000-0008-0000-0D00-00007A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26234</xdr:rowOff>
    </xdr:from>
    <xdr:to>
      <xdr:col>76</xdr:col>
      <xdr:colOff>73025</xdr:colOff>
      <xdr:row>29</xdr:row>
      <xdr:rowOff>127834</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744700" y="57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49111</xdr:rowOff>
    </xdr:from>
    <xdr:ext cx="469744" cy="259045"/>
    <xdr:sp macro="" textlink="">
      <xdr:nvSpPr>
        <xdr:cNvPr id="131" name="債務償還比率該当値テキスト">
          <a:extLst>
            <a:ext uri="{FF2B5EF4-FFF2-40B4-BE49-F238E27FC236}">
              <a16:creationId xmlns:a16="http://schemas.microsoft.com/office/drawing/2014/main" id="{00000000-0008-0000-0D00-000083000000}"/>
            </a:ext>
          </a:extLst>
        </xdr:cNvPr>
        <xdr:cNvSpPr txBox="1"/>
      </xdr:nvSpPr>
      <xdr:spPr>
        <a:xfrm>
          <a:off x="14846300" y="562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70186</xdr:rowOff>
    </xdr:from>
    <xdr:to>
      <xdr:col>72</xdr:col>
      <xdr:colOff>123825</xdr:colOff>
      <xdr:row>30</xdr:row>
      <xdr:rowOff>336</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033500" y="58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77034</xdr:rowOff>
    </xdr:from>
    <xdr:to>
      <xdr:col>76</xdr:col>
      <xdr:colOff>22225</xdr:colOff>
      <xdr:row>29</xdr:row>
      <xdr:rowOff>120986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084300" y="5820609"/>
          <a:ext cx="7112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4" name="n_1aveValue債務償還比率">
          <a:extLst>
            <a:ext uri="{FF2B5EF4-FFF2-40B4-BE49-F238E27FC236}">
              <a16:creationId xmlns:a16="http://schemas.microsoft.com/office/drawing/2014/main" id="{00000000-0008-0000-0D00-000086000000}"/>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16863</xdr:rowOff>
    </xdr:from>
    <xdr:ext cx="469744" cy="259045"/>
    <xdr:sp macro="" textlink="">
      <xdr:nvSpPr>
        <xdr:cNvPr id="135" name="n_1mainValue債務償還比率">
          <a:extLst>
            <a:ext uri="{FF2B5EF4-FFF2-40B4-BE49-F238E27FC236}">
              <a16:creationId xmlns:a16="http://schemas.microsoft.com/office/drawing/2014/main" id="{00000000-0008-0000-0D00-000087000000}"/>
            </a:ext>
          </a:extLst>
        </xdr:cNvPr>
        <xdr:cNvSpPr txBox="1"/>
      </xdr:nvSpPr>
      <xdr:spPr>
        <a:xfrm>
          <a:off x="13836727" y="558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87630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2908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6" name="n_3aveValue【道路】&#10;有形固定資産減価償却率">
          <a:extLst>
            <a:ext uri="{FF2B5EF4-FFF2-40B4-BE49-F238E27FC236}">
              <a16:creationId xmlns:a16="http://schemas.microsoft.com/office/drawing/2014/main" id="{00000000-0008-0000-0E00-00004C00000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E00-00004D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E00-00004E000000}"/>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131331</xdr:rowOff>
    </xdr:from>
    <xdr:to>
      <xdr:col>50</xdr:col>
      <xdr:colOff>165100</xdr:colOff>
      <xdr:row>39</xdr:row>
      <xdr:rowOff>61481</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588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139357</xdr:rowOff>
    </xdr:from>
    <xdr:to>
      <xdr:col>46</xdr:col>
      <xdr:colOff>38100</xdr:colOff>
      <xdr:row>39</xdr:row>
      <xdr:rowOff>69507</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8699500" y="66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10681</xdr:rowOff>
    </xdr:from>
    <xdr:to>
      <xdr:col>50</xdr:col>
      <xdr:colOff>114300</xdr:colOff>
      <xdr:row>39</xdr:row>
      <xdr:rowOff>18707</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flipV="1">
          <a:off x="8750300" y="6697231"/>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0" name="n_1aveValue【道路】&#10;一人当たり延長">
          <a:extLst>
            <a:ext uri="{FF2B5EF4-FFF2-40B4-BE49-F238E27FC236}">
              <a16:creationId xmlns:a16="http://schemas.microsoft.com/office/drawing/2014/main" id="{00000000-0008-0000-0E00-000078000000}"/>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1" name="n_2aveValue【道路】&#10;一人当たり延長">
          <a:extLst>
            <a:ext uri="{FF2B5EF4-FFF2-40B4-BE49-F238E27FC236}">
              <a16:creationId xmlns:a16="http://schemas.microsoft.com/office/drawing/2014/main" id="{00000000-0008-0000-0E00-000079000000}"/>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2" name="n_3aveValue【道路】&#10;一人当たり延長">
          <a:extLst>
            <a:ext uri="{FF2B5EF4-FFF2-40B4-BE49-F238E27FC236}">
              <a16:creationId xmlns:a16="http://schemas.microsoft.com/office/drawing/2014/main" id="{00000000-0008-0000-0E00-00007A000000}"/>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78008</xdr:rowOff>
    </xdr:from>
    <xdr:ext cx="534377" cy="259045"/>
    <xdr:sp macro="" textlink="">
      <xdr:nvSpPr>
        <xdr:cNvPr id="123" name="n_1mainValue【道路】&#10;一人当たり延長">
          <a:extLst>
            <a:ext uri="{FF2B5EF4-FFF2-40B4-BE49-F238E27FC236}">
              <a16:creationId xmlns:a16="http://schemas.microsoft.com/office/drawing/2014/main" id="{00000000-0008-0000-0E00-00007B000000}"/>
            </a:ext>
          </a:extLst>
        </xdr:cNvPr>
        <xdr:cNvSpPr txBox="1"/>
      </xdr:nvSpPr>
      <xdr:spPr>
        <a:xfrm>
          <a:off x="9359411" y="64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86034</xdr:rowOff>
    </xdr:from>
    <xdr:ext cx="534377" cy="259045"/>
    <xdr:sp macro="" textlink="">
      <xdr:nvSpPr>
        <xdr:cNvPr id="124" name="n_2mainValue【道路】&#10;一人当たり延長">
          <a:extLst>
            <a:ext uri="{FF2B5EF4-FFF2-40B4-BE49-F238E27FC236}">
              <a16:creationId xmlns:a16="http://schemas.microsoft.com/office/drawing/2014/main" id="{00000000-0008-0000-0E00-00007C000000}"/>
            </a:ext>
          </a:extLst>
        </xdr:cNvPr>
        <xdr:cNvSpPr txBox="1"/>
      </xdr:nvSpPr>
      <xdr:spPr>
        <a:xfrm>
          <a:off x="8483111" y="64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E00-000095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E00-000097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E00-000099000000}"/>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63" name="楕円 162">
          <a:extLst>
            <a:ext uri="{FF2B5EF4-FFF2-40B4-BE49-F238E27FC236}">
              <a16:creationId xmlns:a16="http://schemas.microsoft.com/office/drawing/2014/main" id="{00000000-0008-0000-0E00-0000A3000000}"/>
            </a:ext>
          </a:extLst>
        </xdr:cNvPr>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42545</xdr:rowOff>
    </xdr:from>
    <xdr:to>
      <xdr:col>15</xdr:col>
      <xdr:colOff>101600</xdr:colOff>
      <xdr:row>57</xdr:row>
      <xdr:rowOff>144145</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93345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2908300" y="9865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170" name="n_2main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0000000-0008-0000-0E00-0000B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00000000-0008-0000-0E00-0000C1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a:extLst>
            <a:ext uri="{FF2B5EF4-FFF2-40B4-BE49-F238E27FC236}">
              <a16:creationId xmlns:a16="http://schemas.microsoft.com/office/drawing/2014/main" id="{00000000-0008-0000-0E00-0000C3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0000000-0008-0000-0E00-0000C5000000}"/>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110351</xdr:rowOff>
    </xdr:from>
    <xdr:to>
      <xdr:col>50</xdr:col>
      <xdr:colOff>165100</xdr:colOff>
      <xdr:row>57</xdr:row>
      <xdr:rowOff>40501</xdr:rowOff>
    </xdr:to>
    <xdr:sp macro="" textlink="">
      <xdr:nvSpPr>
        <xdr:cNvPr id="207" name="楕円 206">
          <a:extLst>
            <a:ext uri="{FF2B5EF4-FFF2-40B4-BE49-F238E27FC236}">
              <a16:creationId xmlns:a16="http://schemas.microsoft.com/office/drawing/2014/main" id="{00000000-0008-0000-0E00-0000CF000000}"/>
            </a:ext>
          </a:extLst>
        </xdr:cNvPr>
        <xdr:cNvSpPr/>
      </xdr:nvSpPr>
      <xdr:spPr>
        <a:xfrm>
          <a:off x="9588500" y="9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128299</xdr:rowOff>
    </xdr:from>
    <xdr:to>
      <xdr:col>46</xdr:col>
      <xdr:colOff>38100</xdr:colOff>
      <xdr:row>57</xdr:row>
      <xdr:rowOff>58449</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8699500" y="97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161151</xdr:rowOff>
    </xdr:from>
    <xdr:to>
      <xdr:col>50</xdr:col>
      <xdr:colOff>114300</xdr:colOff>
      <xdr:row>57</xdr:row>
      <xdr:rowOff>7649</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flipV="1">
          <a:off x="8750300" y="9762351"/>
          <a:ext cx="889000" cy="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00000000-0008-0000-0E00-0000D4000000}"/>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57028</xdr:rowOff>
    </xdr:from>
    <xdr:ext cx="599010" cy="259045"/>
    <xdr:sp macro="" textlink="">
      <xdr:nvSpPr>
        <xdr:cNvPr id="213" name="n_1mainValue【橋りょう・トンネル】&#10;一人当たり有形固定資産（償却資産）額">
          <a:extLst>
            <a:ext uri="{FF2B5EF4-FFF2-40B4-BE49-F238E27FC236}">
              <a16:creationId xmlns:a16="http://schemas.microsoft.com/office/drawing/2014/main" id="{00000000-0008-0000-0E00-0000D5000000}"/>
            </a:ext>
          </a:extLst>
        </xdr:cNvPr>
        <xdr:cNvSpPr txBox="1"/>
      </xdr:nvSpPr>
      <xdr:spPr>
        <a:xfrm>
          <a:off x="9327095" y="94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74976</xdr:rowOff>
    </xdr:from>
    <xdr:ext cx="599010" cy="259045"/>
    <xdr:sp macro="" textlink="">
      <xdr:nvSpPr>
        <xdr:cNvPr id="214" name="n_2main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8450795" y="950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00000000-0008-0000-0E00-0000E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a:extLst>
            <a:ext uri="{FF2B5EF4-FFF2-40B4-BE49-F238E27FC236}">
              <a16:creationId xmlns:a16="http://schemas.microsoft.com/office/drawing/2014/main" id="{00000000-0008-0000-0E00-0000F0000000}"/>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a:extLst>
            <a:ext uri="{FF2B5EF4-FFF2-40B4-BE49-F238E27FC236}">
              <a16:creationId xmlns:a16="http://schemas.microsoft.com/office/drawing/2014/main" id="{00000000-0008-0000-0E00-0000F2000000}"/>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00000000-0008-0000-0E00-0000F4000000}"/>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19050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2908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57" name="n_1aveValue【公営住宅】&#10;有形固定資産減価償却率">
          <a:extLst>
            <a:ext uri="{FF2B5EF4-FFF2-40B4-BE49-F238E27FC236}">
              <a16:creationId xmlns:a16="http://schemas.microsoft.com/office/drawing/2014/main" id="{00000000-0008-0000-0E00-000001010000}"/>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58" name="n_2aveValue【公営住宅】&#10;有形固定資産減価償却率">
          <a:extLst>
            <a:ext uri="{FF2B5EF4-FFF2-40B4-BE49-F238E27FC236}">
              <a16:creationId xmlns:a16="http://schemas.microsoft.com/office/drawing/2014/main" id="{00000000-0008-0000-0E00-000002010000}"/>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59" name="n_3aveValue【公営住宅】&#10;有形固定資産減価償却率">
          <a:extLst>
            <a:ext uri="{FF2B5EF4-FFF2-40B4-BE49-F238E27FC236}">
              <a16:creationId xmlns:a16="http://schemas.microsoft.com/office/drawing/2014/main" id="{00000000-0008-0000-0E00-000003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60" name="n_1mainValue【公営住宅】&#10;有形固定資産減価償却率">
          <a:extLst>
            <a:ext uri="{FF2B5EF4-FFF2-40B4-BE49-F238E27FC236}">
              <a16:creationId xmlns:a16="http://schemas.microsoft.com/office/drawing/2014/main" id="{00000000-0008-0000-0E00-000004010000}"/>
            </a:ext>
          </a:extLst>
        </xdr:cNvPr>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61" name="n_2mainValue【公営住宅】&#10;有形固定資産減価償却率">
          <a:extLst>
            <a:ext uri="{FF2B5EF4-FFF2-40B4-BE49-F238E27FC236}">
              <a16:creationId xmlns:a16="http://schemas.microsoft.com/office/drawing/2014/main" id="{00000000-0008-0000-0E00-000005010000}"/>
            </a:ext>
          </a:extLst>
        </xdr:cNvPr>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a:extLst>
            <a:ext uri="{FF2B5EF4-FFF2-40B4-BE49-F238E27FC236}">
              <a16:creationId xmlns:a16="http://schemas.microsoft.com/office/drawing/2014/main" id="{00000000-0008-0000-0E00-00001A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a:extLst>
            <a:ext uri="{FF2B5EF4-FFF2-40B4-BE49-F238E27FC236}">
              <a16:creationId xmlns:a16="http://schemas.microsoft.com/office/drawing/2014/main" id="{00000000-0008-0000-0E00-00001C010000}"/>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286" name="【公営住宅】&#10;一人当たり面積平均値テキスト">
          <a:extLst>
            <a:ext uri="{FF2B5EF4-FFF2-40B4-BE49-F238E27FC236}">
              <a16:creationId xmlns:a16="http://schemas.microsoft.com/office/drawing/2014/main" id="{00000000-0008-0000-0E00-00001E010000}"/>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111316</xdr:rowOff>
    </xdr:from>
    <xdr:to>
      <xdr:col>50</xdr:col>
      <xdr:colOff>165100</xdr:colOff>
      <xdr:row>82</xdr:row>
      <xdr:rowOff>41466</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9588500" y="139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120459</xdr:rowOff>
    </xdr:from>
    <xdr:to>
      <xdr:col>46</xdr:col>
      <xdr:colOff>38100</xdr:colOff>
      <xdr:row>82</xdr:row>
      <xdr:rowOff>50609</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8699500" y="140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162116</xdr:rowOff>
    </xdr:from>
    <xdr:to>
      <xdr:col>50</xdr:col>
      <xdr:colOff>114300</xdr:colOff>
      <xdr:row>81</xdr:row>
      <xdr:rowOff>171259</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8750300" y="14049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299" name="n_1aveValue【公営住宅】&#10;一人当たり面積">
          <a:extLst>
            <a:ext uri="{FF2B5EF4-FFF2-40B4-BE49-F238E27FC236}">
              <a16:creationId xmlns:a16="http://schemas.microsoft.com/office/drawing/2014/main" id="{00000000-0008-0000-0E00-00002B010000}"/>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00" name="n_2aveValue【公営住宅】&#10;一人当たり面積">
          <a:extLst>
            <a:ext uri="{FF2B5EF4-FFF2-40B4-BE49-F238E27FC236}">
              <a16:creationId xmlns:a16="http://schemas.microsoft.com/office/drawing/2014/main" id="{00000000-0008-0000-0E00-00002C010000}"/>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01" name="n_3aveValue【公営住宅】&#10;一人当たり面積">
          <a:extLst>
            <a:ext uri="{FF2B5EF4-FFF2-40B4-BE49-F238E27FC236}">
              <a16:creationId xmlns:a16="http://schemas.microsoft.com/office/drawing/2014/main" id="{00000000-0008-0000-0E00-00002D010000}"/>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57993</xdr:rowOff>
    </xdr:from>
    <xdr:ext cx="469744" cy="259045"/>
    <xdr:sp macro="" textlink="">
      <xdr:nvSpPr>
        <xdr:cNvPr id="302" name="n_1mainValue【公営住宅】&#10;一人当たり面積">
          <a:extLst>
            <a:ext uri="{FF2B5EF4-FFF2-40B4-BE49-F238E27FC236}">
              <a16:creationId xmlns:a16="http://schemas.microsoft.com/office/drawing/2014/main" id="{00000000-0008-0000-0E00-00002E010000}"/>
            </a:ext>
          </a:extLst>
        </xdr:cNvPr>
        <xdr:cNvSpPr txBox="1"/>
      </xdr:nvSpPr>
      <xdr:spPr>
        <a:xfrm>
          <a:off x="9391727" y="1377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67136</xdr:rowOff>
    </xdr:from>
    <xdr:ext cx="469744" cy="259045"/>
    <xdr:sp macro="" textlink="">
      <xdr:nvSpPr>
        <xdr:cNvPr id="303" name="n_2mainValue【公営住宅】&#10;一人当たり面積">
          <a:extLst>
            <a:ext uri="{FF2B5EF4-FFF2-40B4-BE49-F238E27FC236}">
              <a16:creationId xmlns:a16="http://schemas.microsoft.com/office/drawing/2014/main" id="{00000000-0008-0000-0E00-00002F010000}"/>
            </a:ext>
          </a:extLst>
        </xdr:cNvPr>
        <xdr:cNvSpPr txBox="1"/>
      </xdr:nvSpPr>
      <xdr:spPr>
        <a:xfrm>
          <a:off x="8515427" y="1378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a:extLst>
            <a:ext uri="{FF2B5EF4-FFF2-40B4-BE49-F238E27FC236}">
              <a16:creationId xmlns:a16="http://schemas.microsoft.com/office/drawing/2014/main" id="{00000000-0008-0000-0E00-00005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a:extLst>
            <a:ext uri="{FF2B5EF4-FFF2-40B4-BE49-F238E27FC236}">
              <a16:creationId xmlns:a16="http://schemas.microsoft.com/office/drawing/2014/main" id="{00000000-0008-0000-0E00-000059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a:extLst>
            <a:ext uri="{FF2B5EF4-FFF2-40B4-BE49-F238E27FC236}">
              <a16:creationId xmlns:a16="http://schemas.microsoft.com/office/drawing/2014/main" id="{00000000-0008-0000-0E00-00005B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49" name="【認定こども園・幼稚園・保育所】&#10;有形固定資産減価償却率平均値テキスト">
          <a:extLst>
            <a:ext uri="{FF2B5EF4-FFF2-40B4-BE49-F238E27FC236}">
              <a16:creationId xmlns:a16="http://schemas.microsoft.com/office/drawing/2014/main" id="{00000000-0008-0000-0E00-00005D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34290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4592300" y="6549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62" name="n_1aveValue【認定こども園・幼稚園・保育所】&#10;有形固定資産減価償却率">
          <a:extLst>
            <a:ext uri="{FF2B5EF4-FFF2-40B4-BE49-F238E27FC236}">
              <a16:creationId xmlns:a16="http://schemas.microsoft.com/office/drawing/2014/main" id="{00000000-0008-0000-0E00-00006A010000}"/>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63" name="n_2aveValue【認定こども園・幼稚園・保育所】&#10;有形固定資産減価償却率">
          <a:extLst>
            <a:ext uri="{FF2B5EF4-FFF2-40B4-BE49-F238E27FC236}">
              <a16:creationId xmlns:a16="http://schemas.microsoft.com/office/drawing/2014/main" id="{00000000-0008-0000-0E00-00006B010000}"/>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64" name="n_3aveValue【認定こども園・幼稚園・保育所】&#10;有形固定資産減価償却率">
          <a:extLst>
            <a:ext uri="{FF2B5EF4-FFF2-40B4-BE49-F238E27FC236}">
              <a16:creationId xmlns:a16="http://schemas.microsoft.com/office/drawing/2014/main" id="{00000000-0008-0000-0E00-00006C010000}"/>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365" name="n_1mainValue【認定こども園・幼稚園・保育所】&#10;有形固定資産減価償却率">
          <a:extLst>
            <a:ext uri="{FF2B5EF4-FFF2-40B4-BE49-F238E27FC236}">
              <a16:creationId xmlns:a16="http://schemas.microsoft.com/office/drawing/2014/main" id="{00000000-0008-0000-0E00-00006D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66" name="n_2mainValue【認定こども園・幼稚園・保育所】&#10;有形固定資産減価償却率">
          <a:extLst>
            <a:ext uri="{FF2B5EF4-FFF2-40B4-BE49-F238E27FC236}">
              <a16:creationId xmlns:a16="http://schemas.microsoft.com/office/drawing/2014/main" id="{00000000-0008-0000-0E00-00006E010000}"/>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a:extLst>
            <a:ext uri="{FF2B5EF4-FFF2-40B4-BE49-F238E27FC236}">
              <a16:creationId xmlns:a16="http://schemas.microsoft.com/office/drawing/2014/main" id="{00000000-0008-0000-0E00-00008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a:extLst>
            <a:ext uri="{FF2B5EF4-FFF2-40B4-BE49-F238E27FC236}">
              <a16:creationId xmlns:a16="http://schemas.microsoft.com/office/drawing/2014/main" id="{00000000-0008-0000-0E00-000085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a:extLst>
            <a:ext uri="{FF2B5EF4-FFF2-40B4-BE49-F238E27FC236}">
              <a16:creationId xmlns:a16="http://schemas.microsoft.com/office/drawing/2014/main" id="{00000000-0008-0000-0E00-000087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93" name="【認定こども園・幼稚園・保育所】&#10;一人当たり面積平均値テキスト">
          <a:extLst>
            <a:ext uri="{FF2B5EF4-FFF2-40B4-BE49-F238E27FC236}">
              <a16:creationId xmlns:a16="http://schemas.microsoft.com/office/drawing/2014/main" id="{00000000-0008-0000-0E00-000089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xdr:rowOff>
    </xdr:from>
    <xdr:to>
      <xdr:col>112</xdr:col>
      <xdr:colOff>38100</xdr:colOff>
      <xdr:row>38</xdr:row>
      <xdr:rowOff>117856</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21272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23114</xdr:rowOff>
    </xdr:from>
    <xdr:to>
      <xdr:col>107</xdr:col>
      <xdr:colOff>101600</xdr:colOff>
      <xdr:row>38</xdr:row>
      <xdr:rowOff>124714</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2038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67056</xdr:rowOff>
    </xdr:from>
    <xdr:to>
      <xdr:col>111</xdr:col>
      <xdr:colOff>177800</xdr:colOff>
      <xdr:row>38</xdr:row>
      <xdr:rowOff>73914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20434300" y="65821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134383</xdr:rowOff>
    </xdr:from>
    <xdr:ext cx="469744" cy="259045"/>
    <xdr:sp macro="" textlink="">
      <xdr:nvSpPr>
        <xdr:cNvPr id="409" name="n_1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10757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141241</xdr:rowOff>
    </xdr:from>
    <xdr:ext cx="469744" cy="259045"/>
    <xdr:sp macro="" textlink="">
      <xdr:nvSpPr>
        <xdr:cNvPr id="410" name="n_2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20199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E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E00-0000B401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E00-0000B6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E00-0000B8010000}"/>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158750</xdr:rowOff>
    </xdr:from>
    <xdr:to>
      <xdr:col>76</xdr:col>
      <xdr:colOff>165100</xdr:colOff>
      <xdr:row>61</xdr:row>
      <xdr:rowOff>88900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4592300" y="1049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53" name="n_1aveValue【学校施設】&#10;有形固定資産減価償却率">
          <a:extLst>
            <a:ext uri="{FF2B5EF4-FFF2-40B4-BE49-F238E27FC236}">
              <a16:creationId xmlns:a16="http://schemas.microsoft.com/office/drawing/2014/main" id="{00000000-0008-0000-0E00-0000C501000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54" name="n_2aveValue【学校施設】&#10;有形固定資産減価償却率">
          <a:extLst>
            <a:ext uri="{FF2B5EF4-FFF2-40B4-BE49-F238E27FC236}">
              <a16:creationId xmlns:a16="http://schemas.microsoft.com/office/drawing/2014/main" id="{00000000-0008-0000-0E00-0000C6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55" name="n_3aveValue【学校施設】&#10;有形固定資産減価償却率">
          <a:extLst>
            <a:ext uri="{FF2B5EF4-FFF2-40B4-BE49-F238E27FC236}">
              <a16:creationId xmlns:a16="http://schemas.microsoft.com/office/drawing/2014/main" id="{00000000-0008-0000-0E00-0000C7010000}"/>
            </a:ext>
          </a:extLst>
        </xdr:cNvPr>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105427</xdr:rowOff>
    </xdr:from>
    <xdr:ext cx="405111" cy="259045"/>
    <xdr:sp macro="" textlink="">
      <xdr:nvSpPr>
        <xdr:cNvPr id="456" name="n_1mainValue【学校施設】&#10;有形固定資産減価償却率">
          <a:extLst>
            <a:ext uri="{FF2B5EF4-FFF2-40B4-BE49-F238E27FC236}">
              <a16:creationId xmlns:a16="http://schemas.microsoft.com/office/drawing/2014/main" id="{00000000-0008-0000-0E00-0000C8010000}"/>
            </a:ext>
          </a:extLst>
        </xdr:cNvPr>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457" name="n_2mainValue【学校施設】&#10;有形固定資産減価償却率">
          <a:extLst>
            <a:ext uri="{FF2B5EF4-FFF2-40B4-BE49-F238E27FC236}">
              <a16:creationId xmlns:a16="http://schemas.microsoft.com/office/drawing/2014/main" id="{00000000-0008-0000-0E00-0000C9010000}"/>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a:extLst>
            <a:ext uri="{FF2B5EF4-FFF2-40B4-BE49-F238E27FC236}">
              <a16:creationId xmlns:a16="http://schemas.microsoft.com/office/drawing/2014/main" id="{00000000-0008-0000-0E00-0000D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a:extLst>
            <a:ext uri="{FF2B5EF4-FFF2-40B4-BE49-F238E27FC236}">
              <a16:creationId xmlns:a16="http://schemas.microsoft.com/office/drawing/2014/main" id="{00000000-0008-0000-0E00-0000DF01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a:extLst>
            <a:ext uri="{FF2B5EF4-FFF2-40B4-BE49-F238E27FC236}">
              <a16:creationId xmlns:a16="http://schemas.microsoft.com/office/drawing/2014/main" id="{00000000-0008-0000-0E00-0000E101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83" name="【学校施設】&#10;一人当たり面積平均値テキスト">
          <a:extLst>
            <a:ext uri="{FF2B5EF4-FFF2-40B4-BE49-F238E27FC236}">
              <a16:creationId xmlns:a16="http://schemas.microsoft.com/office/drawing/2014/main" id="{00000000-0008-0000-0E00-0000E3010000}"/>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75502</xdr:rowOff>
    </xdr:from>
    <xdr:to>
      <xdr:col>107</xdr:col>
      <xdr:colOff>101600</xdr:colOff>
      <xdr:row>58</xdr:row>
      <xdr:rowOff>5652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98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126302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987552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96" name="n_1aveValue【学校施設】&#10;一人当たり面積">
          <a:extLst>
            <a:ext uri="{FF2B5EF4-FFF2-40B4-BE49-F238E27FC236}">
              <a16:creationId xmlns:a16="http://schemas.microsoft.com/office/drawing/2014/main" id="{00000000-0008-0000-0E00-0000F0010000}"/>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497" name="n_2aveValue【学校施設】&#10;一人当たり面積">
          <a:extLst>
            <a:ext uri="{FF2B5EF4-FFF2-40B4-BE49-F238E27FC236}">
              <a16:creationId xmlns:a16="http://schemas.microsoft.com/office/drawing/2014/main" id="{00000000-0008-0000-0E00-0000F1010000}"/>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98" name="n_3aveValue【学校施設】&#10;一人当たり面積">
          <a:extLst>
            <a:ext uri="{FF2B5EF4-FFF2-40B4-BE49-F238E27FC236}">
              <a16:creationId xmlns:a16="http://schemas.microsoft.com/office/drawing/2014/main" id="{00000000-0008-0000-0E00-0000F2010000}"/>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499" name="n_1mainValue【学校施設】&#10;一人当たり面積">
          <a:extLst>
            <a:ext uri="{FF2B5EF4-FFF2-40B4-BE49-F238E27FC236}">
              <a16:creationId xmlns:a16="http://schemas.microsoft.com/office/drawing/2014/main" id="{00000000-0008-0000-0E00-0000F3010000}"/>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22179</xdr:rowOff>
    </xdr:from>
    <xdr:ext cx="469744" cy="259045"/>
    <xdr:sp macro="" textlink="">
      <xdr:nvSpPr>
        <xdr:cNvPr id="500" name="n_2mainValue【学校施設】&#10;一人当たり面積">
          <a:extLst>
            <a:ext uri="{FF2B5EF4-FFF2-40B4-BE49-F238E27FC236}">
              <a16:creationId xmlns:a16="http://schemas.microsoft.com/office/drawing/2014/main" id="{00000000-0008-0000-0E00-0000F4010000}"/>
            </a:ext>
          </a:extLst>
        </xdr:cNvPr>
        <xdr:cNvSpPr txBox="1"/>
      </xdr:nvSpPr>
      <xdr:spPr>
        <a:xfrm>
          <a:off x="20199427" y="962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a:extLst>
            <a:ext uri="{FF2B5EF4-FFF2-40B4-BE49-F238E27FC236}">
              <a16:creationId xmlns:a16="http://schemas.microsoft.com/office/drawing/2014/main" id="{00000000-0008-0000-0E00-00000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26" name="【児童館】&#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28" name="【児童館】&#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30" name="【児童館】&#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81</xdr:row>
      <xdr:rowOff>148589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592300" y="14036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43" name="n_1aveValue【児童館】&#10;有形固定資産減価償却率">
          <a:extLst>
            <a:ext uri="{FF2B5EF4-FFF2-40B4-BE49-F238E27FC236}">
              <a16:creationId xmlns:a16="http://schemas.microsoft.com/office/drawing/2014/main" id="{00000000-0008-0000-0E00-00001F020000}"/>
            </a:ext>
          </a:extLst>
        </xdr:cNvPr>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44" name="n_2aveValue【児童館】&#10;有形固定資産減価償却率">
          <a:extLst>
            <a:ext uri="{FF2B5EF4-FFF2-40B4-BE49-F238E27FC236}">
              <a16:creationId xmlns:a16="http://schemas.microsoft.com/office/drawing/2014/main" id="{00000000-0008-0000-0E00-000020020000}"/>
            </a:ext>
          </a:extLst>
        </xdr:cNvPr>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45" name="n_3aveValue【児童館】&#10;有形固定資産減価償却率">
          <a:extLst>
            <a:ext uri="{FF2B5EF4-FFF2-40B4-BE49-F238E27FC236}">
              <a16:creationId xmlns:a16="http://schemas.microsoft.com/office/drawing/2014/main" id="{00000000-0008-0000-0E00-000021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546" name="n_1mainValue【児童館】&#10;有形固定資産減価償却率">
          <a:extLst>
            <a:ext uri="{FF2B5EF4-FFF2-40B4-BE49-F238E27FC236}">
              <a16:creationId xmlns:a16="http://schemas.microsoft.com/office/drawing/2014/main" id="{00000000-0008-0000-0E00-000022020000}"/>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547" name="n_2mainValue【児童館】&#10;有形固定資産減価償却率">
          <a:extLst>
            <a:ext uri="{FF2B5EF4-FFF2-40B4-BE49-F238E27FC236}">
              <a16:creationId xmlns:a16="http://schemas.microsoft.com/office/drawing/2014/main" id="{00000000-0008-0000-0E00-000023020000}"/>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a:extLst>
            <a:ext uri="{FF2B5EF4-FFF2-40B4-BE49-F238E27FC236}">
              <a16:creationId xmlns:a16="http://schemas.microsoft.com/office/drawing/2014/main" id="{00000000-0008-0000-0E00-00003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72" name="【児童館】&#10;一人当たり面積最小値テキスト">
          <a:extLst>
            <a:ext uri="{FF2B5EF4-FFF2-40B4-BE49-F238E27FC236}">
              <a16:creationId xmlns:a16="http://schemas.microsoft.com/office/drawing/2014/main" id="{00000000-0008-0000-0E00-00003C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74" name="【児童館】&#10;一人当たり面積最大値テキスト">
          <a:extLst>
            <a:ext uri="{FF2B5EF4-FFF2-40B4-BE49-F238E27FC236}">
              <a16:creationId xmlns:a16="http://schemas.microsoft.com/office/drawing/2014/main" id="{00000000-0008-0000-0E00-00003E020000}"/>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6" name="【児童館】&#10;一人当たり面積平均値テキスト">
          <a:extLst>
            <a:ext uri="{FF2B5EF4-FFF2-40B4-BE49-F238E27FC236}">
              <a16:creationId xmlns:a16="http://schemas.microsoft.com/office/drawing/2014/main" id="{00000000-0008-0000-0E00-00004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146050</xdr:rowOff>
    </xdr:from>
    <xdr:to>
      <xdr:col>112</xdr:col>
      <xdr:colOff>38100</xdr:colOff>
      <xdr:row>82</xdr:row>
      <xdr:rowOff>76200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25400</xdr:rowOff>
    </xdr:from>
    <xdr:to>
      <xdr:col>111</xdr:col>
      <xdr:colOff>177800</xdr:colOff>
      <xdr:row>82</xdr:row>
      <xdr:rowOff>38100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0434300" y="1408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589" name="n_1aveValue【児童館】&#10;一人当たり面積">
          <a:extLst>
            <a:ext uri="{FF2B5EF4-FFF2-40B4-BE49-F238E27FC236}">
              <a16:creationId xmlns:a16="http://schemas.microsoft.com/office/drawing/2014/main" id="{00000000-0008-0000-0E00-00004D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90" name="n_2aveValue【児童館】&#10;一人当たり面積">
          <a:extLst>
            <a:ext uri="{FF2B5EF4-FFF2-40B4-BE49-F238E27FC236}">
              <a16:creationId xmlns:a16="http://schemas.microsoft.com/office/drawing/2014/main" id="{00000000-0008-0000-0E00-00004E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91" name="n_3aveValue【児童館】&#10;一人当たり面積">
          <a:extLst>
            <a:ext uri="{FF2B5EF4-FFF2-40B4-BE49-F238E27FC236}">
              <a16:creationId xmlns:a16="http://schemas.microsoft.com/office/drawing/2014/main" id="{00000000-0008-0000-0E00-00004F020000}"/>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92727</xdr:rowOff>
    </xdr:from>
    <xdr:ext cx="469744" cy="259045"/>
    <xdr:sp macro="" textlink="">
      <xdr:nvSpPr>
        <xdr:cNvPr id="592" name="n_1mainValue【児童館】&#10;一人当たり面積">
          <a:extLst>
            <a:ext uri="{FF2B5EF4-FFF2-40B4-BE49-F238E27FC236}">
              <a16:creationId xmlns:a16="http://schemas.microsoft.com/office/drawing/2014/main" id="{00000000-0008-0000-0E00-000050020000}"/>
            </a:ext>
          </a:extLst>
        </xdr:cNvPr>
        <xdr:cNvSpPr txBox="1"/>
      </xdr:nvSpPr>
      <xdr:spPr>
        <a:xfrm>
          <a:off x="21075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93" name="n_2mainValue【児童館】&#10;一人当たり面積">
          <a:extLst>
            <a:ext uri="{FF2B5EF4-FFF2-40B4-BE49-F238E27FC236}">
              <a16:creationId xmlns:a16="http://schemas.microsoft.com/office/drawing/2014/main" id="{00000000-0008-0000-0E00-000051020000}"/>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00000000-0008-0000-0E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17" name="【公民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9" name="【公民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21" name="【公民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66548</xdr:rowOff>
    </xdr:from>
    <xdr:to>
      <xdr:col>81</xdr:col>
      <xdr:colOff>101600</xdr:colOff>
      <xdr:row>104</xdr:row>
      <xdr:rowOff>168148</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543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454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117348</xdr:rowOff>
    </xdr:from>
    <xdr:to>
      <xdr:col>81</xdr:col>
      <xdr:colOff>50800</xdr:colOff>
      <xdr:row>105</xdr:row>
      <xdr:rowOff>151637</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4592300" y="1794814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34" name="n_1aveValue【公民館】&#10;有形固定資産減価償却率">
          <a:extLst>
            <a:ext uri="{FF2B5EF4-FFF2-40B4-BE49-F238E27FC236}">
              <a16:creationId xmlns:a16="http://schemas.microsoft.com/office/drawing/2014/main" id="{00000000-0008-0000-0E00-00007A02000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35" name="n_2aveValue【公民館】&#10;有形固定資産減価償却率">
          <a:extLst>
            <a:ext uri="{FF2B5EF4-FFF2-40B4-BE49-F238E27FC236}">
              <a16:creationId xmlns:a16="http://schemas.microsoft.com/office/drawing/2014/main" id="{00000000-0008-0000-0E00-00007B020000}"/>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36" name="n_3aveValue【公民館】&#10;有形固定資産減価償却率">
          <a:extLst>
            <a:ext uri="{FF2B5EF4-FFF2-40B4-BE49-F238E27FC236}">
              <a16:creationId xmlns:a16="http://schemas.microsoft.com/office/drawing/2014/main" id="{00000000-0008-0000-0E00-00007C02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13225</xdr:rowOff>
    </xdr:from>
    <xdr:ext cx="405111" cy="259045"/>
    <xdr:sp macro="" textlink="">
      <xdr:nvSpPr>
        <xdr:cNvPr id="637" name="n_1mainValue【公民館】&#10;有形固定資産減価償却率">
          <a:extLst>
            <a:ext uri="{FF2B5EF4-FFF2-40B4-BE49-F238E27FC236}">
              <a16:creationId xmlns:a16="http://schemas.microsoft.com/office/drawing/2014/main" id="{00000000-0008-0000-0E00-00007D020000}"/>
            </a:ext>
          </a:extLst>
        </xdr:cNvPr>
        <xdr:cNvSpPr txBox="1"/>
      </xdr:nvSpPr>
      <xdr:spPr>
        <a:xfrm>
          <a:off x="152660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38" name="n_2mainValue【公民館】&#10;有形固定資産減価償却率">
          <a:extLst>
            <a:ext uri="{FF2B5EF4-FFF2-40B4-BE49-F238E27FC236}">
              <a16:creationId xmlns:a16="http://schemas.microsoft.com/office/drawing/2014/main" id="{00000000-0008-0000-0E00-00007E020000}"/>
            </a:ext>
          </a:extLst>
        </xdr:cNvPr>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a:extLst>
            <a:ext uri="{FF2B5EF4-FFF2-40B4-BE49-F238E27FC236}">
              <a16:creationId xmlns:a16="http://schemas.microsoft.com/office/drawing/2014/main" id="{00000000-0008-0000-0E00-00009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65" name="【公民館】&#10;一人当たり面積最小値テキスト">
          <a:extLst>
            <a:ext uri="{FF2B5EF4-FFF2-40B4-BE49-F238E27FC236}">
              <a16:creationId xmlns:a16="http://schemas.microsoft.com/office/drawing/2014/main" id="{00000000-0008-0000-0E00-00009902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7" name="【公民館】&#10;一人当たり面積最大値テキスト">
          <a:extLst>
            <a:ext uri="{FF2B5EF4-FFF2-40B4-BE49-F238E27FC236}">
              <a16:creationId xmlns:a16="http://schemas.microsoft.com/office/drawing/2014/main" id="{00000000-0008-0000-0E00-00009B020000}"/>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69" name="【公民館】&#10;一人当たり面積平均値テキスト">
          <a:extLst>
            <a:ext uri="{FF2B5EF4-FFF2-40B4-BE49-F238E27FC236}">
              <a16:creationId xmlns:a16="http://schemas.microsoft.com/office/drawing/2014/main" id="{00000000-0008-0000-0E00-00009D02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31931</xdr:rowOff>
    </xdr:from>
    <xdr:to>
      <xdr:col>112</xdr:col>
      <xdr:colOff>38100</xdr:colOff>
      <xdr:row>102</xdr:row>
      <xdr:rowOff>133531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131536</xdr:rowOff>
    </xdr:from>
    <xdr:to>
      <xdr:col>107</xdr:col>
      <xdr:colOff>101600</xdr:colOff>
      <xdr:row>102</xdr:row>
      <xdr:rowOff>61686</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20383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10886</xdr:rowOff>
    </xdr:from>
    <xdr:to>
      <xdr:col>111</xdr:col>
      <xdr:colOff>177800</xdr:colOff>
      <xdr:row>102</xdr:row>
      <xdr:rowOff>82731</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0434300" y="17498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2" name="n_1aveValue【公民館】&#10;一人当たり面積">
          <a:extLst>
            <a:ext uri="{FF2B5EF4-FFF2-40B4-BE49-F238E27FC236}">
              <a16:creationId xmlns:a16="http://schemas.microsoft.com/office/drawing/2014/main" id="{00000000-0008-0000-0E00-0000AA02000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83" name="n_2aveValue【公民館】&#10;一人当たり面積">
          <a:extLst>
            <a:ext uri="{FF2B5EF4-FFF2-40B4-BE49-F238E27FC236}">
              <a16:creationId xmlns:a16="http://schemas.microsoft.com/office/drawing/2014/main" id="{00000000-0008-0000-0E00-0000AB02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4" name="n_3aveValue【公民館】&#10;一人当たり面積">
          <a:extLst>
            <a:ext uri="{FF2B5EF4-FFF2-40B4-BE49-F238E27FC236}">
              <a16:creationId xmlns:a16="http://schemas.microsoft.com/office/drawing/2014/main" id="{00000000-0008-0000-0E00-0000AC02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124658</xdr:rowOff>
    </xdr:from>
    <xdr:ext cx="469744" cy="259045"/>
    <xdr:sp macro="" textlink="">
      <xdr:nvSpPr>
        <xdr:cNvPr id="685" name="n_1mainValue【公民館】&#10;一人当たり面積">
          <a:extLst>
            <a:ext uri="{FF2B5EF4-FFF2-40B4-BE49-F238E27FC236}">
              <a16:creationId xmlns:a16="http://schemas.microsoft.com/office/drawing/2014/main" id="{00000000-0008-0000-0E00-0000AD020000}"/>
            </a:ext>
          </a:extLst>
        </xdr:cNvPr>
        <xdr:cNvSpPr txBox="1"/>
      </xdr:nvSpPr>
      <xdr:spPr>
        <a:xfrm>
          <a:off x="21075727" y="176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78213</xdr:rowOff>
    </xdr:from>
    <xdr:ext cx="469744" cy="259045"/>
    <xdr:sp macro="" textlink="">
      <xdr:nvSpPr>
        <xdr:cNvPr id="686" name="n_2mainValue【公民館】&#10;一人当たり面積">
          <a:extLst>
            <a:ext uri="{FF2B5EF4-FFF2-40B4-BE49-F238E27FC236}">
              <a16:creationId xmlns:a16="http://schemas.microsoft.com/office/drawing/2014/main" id="{00000000-0008-0000-0E00-0000AE020000}"/>
            </a:ext>
          </a:extLst>
        </xdr:cNvPr>
        <xdr:cNvSpPr txBox="1"/>
      </xdr:nvSpPr>
      <xdr:spPr>
        <a:xfrm>
          <a:off x="201994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類似団体と比較して老朽化が進んでいる施設は、橋りょう、公営住宅、学校施設、児童館、公民館である。</a:t>
          </a:r>
        </a:p>
        <a:p>
          <a:r>
            <a:rPr kumimoji="1" lang="ja-JP" altLang="en-US" sz="1300">
              <a:latin typeface="ＭＳ Ｐゴシック" panose="020B0600070205080204" pitchFamily="50" charset="-128"/>
              <a:ea typeface="ＭＳ Ｐゴシック" panose="020B0600070205080204" pitchFamily="50" charset="-128"/>
            </a:rPr>
            <a:t>特に、橋りょうについては、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年度数値で類似団体平均を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ポイント上回っており、老朽化対策として計画的に長寿命化修繕を行っているところである。そのため、今後比率は減少する見込みである。</a:t>
          </a:r>
        </a:p>
        <a:p>
          <a:r>
            <a:rPr kumimoji="1" lang="ja-JP" altLang="en-US" sz="1300">
              <a:latin typeface="ＭＳ Ｐゴシック" panose="020B0600070205080204" pitchFamily="50" charset="-128"/>
              <a:ea typeface="ＭＳ Ｐゴシック" panose="020B0600070205080204" pitchFamily="50" charset="-128"/>
            </a:rPr>
            <a:t>また、公営住宅については、町営一本杉住宅、町営前田住宅が築年数</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年を超え、</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年度数値で比率が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％と老朽化が進んでいる。将来的な入居需要も見極めながら、計画更新を行い施設の維持管理コストの最適化を図る。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25961</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47188</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133730</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97246</xdr:rowOff>
    </xdr:from>
    <xdr:to>
      <xdr:col>15</xdr:col>
      <xdr:colOff>101600</xdr:colOff>
      <xdr:row>39</xdr:row>
      <xdr:rowOff>27396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148046</xdr:rowOff>
    </xdr:from>
    <xdr:to>
      <xdr:col>19</xdr:col>
      <xdr:colOff>177800</xdr:colOff>
      <xdr:row>38</xdr:row>
      <xdr:rowOff>148046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66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78" name="n_1main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18523</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83837</xdr:rowOff>
    </xdr:from>
    <xdr:ext cx="469744" cy="259045"/>
    <xdr:sp macro="" textlink="">
      <xdr:nvSpPr>
        <xdr:cNvPr id="111" name="n_1aveValue【図書館】&#10;一人当たり面積">
          <a:extLst>
            <a:ext uri="{FF2B5EF4-FFF2-40B4-BE49-F238E27FC236}">
              <a16:creationId xmlns:a16="http://schemas.microsoft.com/office/drawing/2014/main" id="{00000000-0008-0000-0F00-00006F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121937</xdr:rowOff>
    </xdr:from>
    <xdr:ext cx="469744" cy="259045"/>
    <xdr:sp macro="" textlink="">
      <xdr:nvSpPr>
        <xdr:cNvPr id="113" name="n_2aveValue【図書館】&#10;一人当たり面積">
          <a:extLst>
            <a:ext uri="{FF2B5EF4-FFF2-40B4-BE49-F238E27FC236}">
              <a16:creationId xmlns:a16="http://schemas.microsoft.com/office/drawing/2014/main" id="{00000000-0008-0000-0F00-000071000000}"/>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5" name="n_3aveValue【図書館】&#10;一人当たり面積">
          <a:extLst>
            <a:ext uri="{FF2B5EF4-FFF2-40B4-BE49-F238E27FC236}">
              <a16:creationId xmlns:a16="http://schemas.microsoft.com/office/drawing/2014/main" id="{00000000-0008-0000-0F00-000073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124460</xdr:rowOff>
    </xdr:from>
    <xdr:to>
      <xdr:col>46</xdr:col>
      <xdr:colOff>38100</xdr:colOff>
      <xdr:row>35</xdr:row>
      <xdr:rowOff>54610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152400</xdr:rowOff>
    </xdr:from>
    <xdr:to>
      <xdr:col>50</xdr:col>
      <xdr:colOff>114300</xdr:colOff>
      <xdr:row>35</xdr:row>
      <xdr:rowOff>3810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8750300" y="598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48277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71137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58" name="n_1aveValue【体育館・プール】&#10;有形固定資産減価償却率">
          <a:extLst>
            <a:ext uri="{FF2B5EF4-FFF2-40B4-BE49-F238E27FC236}">
              <a16:creationId xmlns:a16="http://schemas.microsoft.com/office/drawing/2014/main" id="{00000000-0008-0000-0F00-00009E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60" name="n_2aveValue【体育館・プール】&#10;有形固定資産減価償却率">
          <a:extLst>
            <a:ext uri="{FF2B5EF4-FFF2-40B4-BE49-F238E27FC236}">
              <a16:creationId xmlns:a16="http://schemas.microsoft.com/office/drawing/2014/main" id="{00000000-0008-0000-0F00-0000A0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2" name="n_3ave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50165</xdr:rowOff>
    </xdr:from>
    <xdr:to>
      <xdr:col>15</xdr:col>
      <xdr:colOff>101600</xdr:colOff>
      <xdr:row>60</xdr:row>
      <xdr:rowOff>151765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100965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2908300" y="10387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142892</xdr:rowOff>
    </xdr:from>
    <xdr:ext cx="405111" cy="259045"/>
    <xdr:sp macro="" textlink="">
      <xdr:nvSpPr>
        <xdr:cNvPr id="171" name="n_1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172" name="n_2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206" name="n_1aveValue【体育館・プール】&#10;一人当たり面積">
          <a:extLst>
            <a:ext uri="{FF2B5EF4-FFF2-40B4-BE49-F238E27FC236}">
              <a16:creationId xmlns:a16="http://schemas.microsoft.com/office/drawing/2014/main" id="{00000000-0008-0000-0F00-0000CE00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76217</xdr:rowOff>
    </xdr:from>
    <xdr:ext cx="469744" cy="259045"/>
    <xdr:sp macro="" textlink="">
      <xdr:nvSpPr>
        <xdr:cNvPr id="208" name="n_2aveValue【体育館・プール】&#10;一人当たり面積">
          <a:extLst>
            <a:ext uri="{FF2B5EF4-FFF2-40B4-BE49-F238E27FC236}">
              <a16:creationId xmlns:a16="http://schemas.microsoft.com/office/drawing/2014/main" id="{00000000-0008-0000-0F00-0000D0000000}"/>
            </a:ext>
          </a:extLst>
        </xdr:cNvPr>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210" name="n_3aveValue【体育館・プール】&#10;一人当たり面積">
          <a:extLst>
            <a:ext uri="{FF2B5EF4-FFF2-40B4-BE49-F238E27FC236}">
              <a16:creationId xmlns:a16="http://schemas.microsoft.com/office/drawing/2014/main" id="{00000000-0008-0000-0F00-0000D2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52070</xdr:rowOff>
    </xdr:from>
    <xdr:to>
      <xdr:col>50</xdr:col>
      <xdr:colOff>165100</xdr:colOff>
      <xdr:row>57</xdr:row>
      <xdr:rowOff>153670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70031</xdr:rowOff>
    </xdr:from>
    <xdr:to>
      <xdr:col>46</xdr:col>
      <xdr:colOff>38100</xdr:colOff>
      <xdr:row>58</xdr:row>
      <xdr:rowOff>181</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8699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102870</xdr:rowOff>
    </xdr:from>
    <xdr:to>
      <xdr:col>50</xdr:col>
      <xdr:colOff>114300</xdr:colOff>
      <xdr:row>57</xdr:row>
      <xdr:rowOff>120831</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8750300" y="98755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170197</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F00-0000DB000000}"/>
            </a:ext>
          </a:extLst>
        </xdr:cNvPr>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16708</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F00-0000DC000000}"/>
            </a:ext>
          </a:extLst>
        </xdr:cNvPr>
        <xdr:cNvSpPr txBox="1"/>
      </xdr:nvSpPr>
      <xdr:spPr>
        <a:xfrm>
          <a:off x="8515427" y="961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id="{00000000-0008-0000-0F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46" name="【福祉施設】&#10;有形固定資産減価償却率最小値テキスト">
          <a:extLst>
            <a:ext uri="{FF2B5EF4-FFF2-40B4-BE49-F238E27FC236}">
              <a16:creationId xmlns:a16="http://schemas.microsoft.com/office/drawing/2014/main" id="{00000000-0008-0000-0F00-0000F600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48" name="【福祉施設】&#10;有形固定資産減価償却率最大値テキスト">
          <a:extLst>
            <a:ext uri="{FF2B5EF4-FFF2-40B4-BE49-F238E27FC236}">
              <a16:creationId xmlns:a16="http://schemas.microsoft.com/office/drawing/2014/main" id="{00000000-0008-0000-0F00-0000F800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50" name="【福祉施設】&#10;有形固定資産減価償却率平均値テキスト">
          <a:extLst>
            <a:ext uri="{FF2B5EF4-FFF2-40B4-BE49-F238E27FC236}">
              <a16:creationId xmlns:a16="http://schemas.microsoft.com/office/drawing/2014/main" id="{00000000-0008-0000-0F00-0000FA000000}"/>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36213</xdr:rowOff>
    </xdr:from>
    <xdr:ext cx="405111" cy="259045"/>
    <xdr:sp macro="" textlink="">
      <xdr:nvSpPr>
        <xdr:cNvPr id="253" name="n_1aveValue【福祉施設】&#10;有形固定資産減価償却率">
          <a:extLst>
            <a:ext uri="{FF2B5EF4-FFF2-40B4-BE49-F238E27FC236}">
              <a16:creationId xmlns:a16="http://schemas.microsoft.com/office/drawing/2014/main" id="{00000000-0008-0000-0F00-0000FD000000}"/>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255" name="n_2aveValue【福祉施設】&#10;有形固定資産減価償却率">
          <a:extLst>
            <a:ext uri="{FF2B5EF4-FFF2-40B4-BE49-F238E27FC236}">
              <a16:creationId xmlns:a16="http://schemas.microsoft.com/office/drawing/2014/main" id="{00000000-0008-0000-0F00-0000FF00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257" name="n_3aveValue【福祉施設】&#10;有形固定資産減価償却率">
          <a:extLst>
            <a:ext uri="{FF2B5EF4-FFF2-40B4-BE49-F238E27FC236}">
              <a16:creationId xmlns:a16="http://schemas.microsoft.com/office/drawing/2014/main" id="{00000000-0008-0000-0F00-000001010000}"/>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82</xdr:row>
      <xdr:rowOff>74295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2908300" y="13864589"/>
          <a:ext cx="889000" cy="2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44466</xdr:rowOff>
    </xdr:from>
    <xdr:ext cx="405111" cy="259045"/>
    <xdr:sp macro="" textlink="">
      <xdr:nvSpPr>
        <xdr:cNvPr id="266" name="n_1mainValue【福祉施設】&#10;有形固定資産減価償却率">
          <a:extLst>
            <a:ext uri="{FF2B5EF4-FFF2-40B4-BE49-F238E27FC236}">
              <a16:creationId xmlns:a16="http://schemas.microsoft.com/office/drawing/2014/main" id="{00000000-0008-0000-0F00-00000A010000}"/>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67" name="n_2mainValue【福祉施設】&#10;有形固定資産減価償却率">
          <a:extLst>
            <a:ext uri="{FF2B5EF4-FFF2-40B4-BE49-F238E27FC236}">
              <a16:creationId xmlns:a16="http://schemas.microsoft.com/office/drawing/2014/main" id="{00000000-0008-0000-0F00-00000B010000}"/>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2" name="【福祉施設】&#10;一人当たり面積最小値テキスト">
          <a:extLst>
            <a:ext uri="{FF2B5EF4-FFF2-40B4-BE49-F238E27FC236}">
              <a16:creationId xmlns:a16="http://schemas.microsoft.com/office/drawing/2014/main" id="{00000000-0008-0000-0F00-000024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4" name="【福祉施設】&#10;一人当たり面積最大値テキスト">
          <a:extLst>
            <a:ext uri="{FF2B5EF4-FFF2-40B4-BE49-F238E27FC236}">
              <a16:creationId xmlns:a16="http://schemas.microsoft.com/office/drawing/2014/main" id="{00000000-0008-0000-0F00-000026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96" name="【福祉施設】&#10;一人当たり面積平均値テキスト">
          <a:extLst>
            <a:ext uri="{FF2B5EF4-FFF2-40B4-BE49-F238E27FC236}">
              <a16:creationId xmlns:a16="http://schemas.microsoft.com/office/drawing/2014/main" id="{00000000-0008-0000-0F00-00002801000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299" name="n_1aveValue【福祉施設】&#10;一人当たり面積">
          <a:extLst>
            <a:ext uri="{FF2B5EF4-FFF2-40B4-BE49-F238E27FC236}">
              <a16:creationId xmlns:a16="http://schemas.microsoft.com/office/drawing/2014/main" id="{00000000-0008-0000-0F00-00002B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301" name="n_2aveValue【福祉施設】&#10;一人当たり面積">
          <a:extLst>
            <a:ext uri="{FF2B5EF4-FFF2-40B4-BE49-F238E27FC236}">
              <a16:creationId xmlns:a16="http://schemas.microsoft.com/office/drawing/2014/main" id="{00000000-0008-0000-0F00-00002D010000}"/>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303" name="n_3aveValue【福祉施設】&#10;一人当たり面積">
          <a:extLst>
            <a:ext uri="{FF2B5EF4-FFF2-40B4-BE49-F238E27FC236}">
              <a16:creationId xmlns:a16="http://schemas.microsoft.com/office/drawing/2014/main" id="{00000000-0008-0000-0F00-00002F010000}"/>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97789</xdr:rowOff>
    </xdr:from>
    <xdr:to>
      <xdr:col>50</xdr:col>
      <xdr:colOff>165100</xdr:colOff>
      <xdr:row>84</xdr:row>
      <xdr:rowOff>27939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958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25400</xdr:rowOff>
    </xdr:from>
    <xdr:to>
      <xdr:col>46</xdr:col>
      <xdr:colOff>38100</xdr:colOff>
      <xdr:row>77</xdr:row>
      <xdr:rowOff>127000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8699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76200</xdr:rowOff>
    </xdr:from>
    <xdr:to>
      <xdr:col>50</xdr:col>
      <xdr:colOff>114300</xdr:colOff>
      <xdr:row>83</xdr:row>
      <xdr:rowOff>148589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8750300" y="13277850"/>
          <a:ext cx="889000" cy="11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44466</xdr:rowOff>
    </xdr:from>
    <xdr:ext cx="469744" cy="259045"/>
    <xdr:sp macro="" textlink="">
      <xdr:nvSpPr>
        <xdr:cNvPr id="312" name="n_1mainValue【福祉施設】&#10;一人当たり面積">
          <a:extLst>
            <a:ext uri="{FF2B5EF4-FFF2-40B4-BE49-F238E27FC236}">
              <a16:creationId xmlns:a16="http://schemas.microsoft.com/office/drawing/2014/main" id="{00000000-0008-0000-0F00-000038010000}"/>
            </a:ext>
          </a:extLst>
        </xdr:cNvPr>
        <xdr:cNvSpPr txBox="1"/>
      </xdr:nvSpPr>
      <xdr:spPr>
        <a:xfrm>
          <a:off x="9391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143527</xdr:rowOff>
    </xdr:from>
    <xdr:ext cx="469744" cy="259045"/>
    <xdr:sp macro="" textlink="">
      <xdr:nvSpPr>
        <xdr:cNvPr id="313" name="n_2mainValue【福祉施設】&#10;一人当たり面積">
          <a:extLst>
            <a:ext uri="{FF2B5EF4-FFF2-40B4-BE49-F238E27FC236}">
              <a16:creationId xmlns:a16="http://schemas.microsoft.com/office/drawing/2014/main" id="{00000000-0008-0000-0F00-000039010000}"/>
            </a:ext>
          </a:extLst>
        </xdr:cNvPr>
        <xdr:cNvSpPr txBox="1"/>
      </xdr:nvSpPr>
      <xdr:spPr>
        <a:xfrm>
          <a:off x="8515427" y="13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00000000-0008-0000-0F00-00005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9" name="【市民会館】&#10;有形固定資産減価償却率最小値テキスト">
          <a:extLst>
            <a:ext uri="{FF2B5EF4-FFF2-40B4-BE49-F238E27FC236}">
              <a16:creationId xmlns:a16="http://schemas.microsoft.com/office/drawing/2014/main" id="{00000000-0008-0000-0F00-000053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00000000-0008-0000-0F00-000055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00000000-0008-0000-0F00-000057010000}"/>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346" name="n_1aveValue【市民会館】&#10;有形固定資産減価償却率">
          <a:extLst>
            <a:ext uri="{FF2B5EF4-FFF2-40B4-BE49-F238E27FC236}">
              <a16:creationId xmlns:a16="http://schemas.microsoft.com/office/drawing/2014/main" id="{00000000-0008-0000-0F00-00005A010000}"/>
            </a:ext>
          </a:extLst>
        </xdr:cNvPr>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348" name="n_2aveValue【市民会館】&#10;有形固定資産減価償却率">
          <a:extLst>
            <a:ext uri="{FF2B5EF4-FFF2-40B4-BE49-F238E27FC236}">
              <a16:creationId xmlns:a16="http://schemas.microsoft.com/office/drawing/2014/main" id="{00000000-0008-0000-0F00-00005C010000}"/>
            </a:ext>
          </a:extLst>
        </xdr:cNvPr>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50" name="n_3aveValue【市民会館】&#10;有形固定資産減価償却率">
          <a:extLst>
            <a:ext uri="{FF2B5EF4-FFF2-40B4-BE49-F238E27FC236}">
              <a16:creationId xmlns:a16="http://schemas.microsoft.com/office/drawing/2014/main" id="{00000000-0008-0000-0F00-00005E010000}"/>
            </a:ext>
          </a:extLst>
        </xdr:cNvPr>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52070</xdr:rowOff>
    </xdr:from>
    <xdr:to>
      <xdr:col>20</xdr:col>
      <xdr:colOff>38100</xdr:colOff>
      <xdr:row>106</xdr:row>
      <xdr:rowOff>153670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3746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154939</xdr:rowOff>
    </xdr:from>
    <xdr:to>
      <xdr:col>15</xdr:col>
      <xdr:colOff>101600</xdr:colOff>
      <xdr:row>106</xdr:row>
      <xdr:rowOff>85089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2857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34289</xdr:rowOff>
    </xdr:from>
    <xdr:to>
      <xdr:col>19</xdr:col>
      <xdr:colOff>177800</xdr:colOff>
      <xdr:row>106</xdr:row>
      <xdr:rowOff>102870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908300" y="182079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144797</xdr:rowOff>
    </xdr:from>
    <xdr:ext cx="405111" cy="259045"/>
    <xdr:sp macro="" textlink="">
      <xdr:nvSpPr>
        <xdr:cNvPr id="359" name="n_1mainValue【市民会館】&#10;有形固定資産減価償却率">
          <a:extLst>
            <a:ext uri="{FF2B5EF4-FFF2-40B4-BE49-F238E27FC236}">
              <a16:creationId xmlns:a16="http://schemas.microsoft.com/office/drawing/2014/main" id="{00000000-0008-0000-0F00-000067010000}"/>
            </a:ext>
          </a:extLst>
        </xdr:cNvPr>
        <xdr:cNvSpPr txBox="1"/>
      </xdr:nvSpPr>
      <xdr:spPr>
        <a:xfrm>
          <a:off x="3582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76216</xdr:rowOff>
    </xdr:from>
    <xdr:ext cx="405111" cy="259045"/>
    <xdr:sp macro="" textlink="">
      <xdr:nvSpPr>
        <xdr:cNvPr id="360" name="n_2mainValue【市民会館】&#10;有形固定資産減価償却率">
          <a:extLst>
            <a:ext uri="{FF2B5EF4-FFF2-40B4-BE49-F238E27FC236}">
              <a16:creationId xmlns:a16="http://schemas.microsoft.com/office/drawing/2014/main" id="{00000000-0008-0000-0F00-000068010000}"/>
            </a:ext>
          </a:extLst>
        </xdr:cNvPr>
        <xdr:cNvSpPr txBox="1"/>
      </xdr:nvSpPr>
      <xdr:spPr>
        <a:xfrm>
          <a:off x="2705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a:extLst>
            <a:ext uri="{FF2B5EF4-FFF2-40B4-BE49-F238E27FC236}">
              <a16:creationId xmlns:a16="http://schemas.microsoft.com/office/drawing/2014/main" id="{00000000-0008-0000-0F00-00007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85" name="【市民会館】&#10;一人当たり面積最小値テキスト">
          <a:extLst>
            <a:ext uri="{FF2B5EF4-FFF2-40B4-BE49-F238E27FC236}">
              <a16:creationId xmlns:a16="http://schemas.microsoft.com/office/drawing/2014/main" id="{00000000-0008-0000-0F00-000081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87" name="【市民会館】&#10;一人当たり面積最大値テキスト">
          <a:extLst>
            <a:ext uri="{FF2B5EF4-FFF2-40B4-BE49-F238E27FC236}">
              <a16:creationId xmlns:a16="http://schemas.microsoft.com/office/drawing/2014/main" id="{00000000-0008-0000-0F00-000083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89" name="【市民会館】&#10;一人当たり面積平均値テキスト">
          <a:extLst>
            <a:ext uri="{FF2B5EF4-FFF2-40B4-BE49-F238E27FC236}">
              <a16:creationId xmlns:a16="http://schemas.microsoft.com/office/drawing/2014/main" id="{00000000-0008-0000-0F00-000085010000}"/>
            </a:ext>
          </a:extLst>
        </xdr:cNvPr>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72407</xdr:rowOff>
    </xdr:from>
    <xdr:ext cx="469744" cy="259045"/>
    <xdr:sp macro="" textlink="">
      <xdr:nvSpPr>
        <xdr:cNvPr id="392" name="n_1aveValue【市民会館】&#10;一人当たり面積">
          <a:extLst>
            <a:ext uri="{FF2B5EF4-FFF2-40B4-BE49-F238E27FC236}">
              <a16:creationId xmlns:a16="http://schemas.microsoft.com/office/drawing/2014/main" id="{00000000-0008-0000-0F00-000088010000}"/>
            </a:ext>
          </a:extLst>
        </xdr:cNvPr>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45738</xdr:rowOff>
    </xdr:from>
    <xdr:ext cx="469744" cy="259045"/>
    <xdr:sp macro="" textlink="">
      <xdr:nvSpPr>
        <xdr:cNvPr id="394" name="n_2aveValue【市民会館】&#10;一人当たり面積">
          <a:extLst>
            <a:ext uri="{FF2B5EF4-FFF2-40B4-BE49-F238E27FC236}">
              <a16:creationId xmlns:a16="http://schemas.microsoft.com/office/drawing/2014/main" id="{00000000-0008-0000-0F00-00008A010000}"/>
            </a:ext>
          </a:extLst>
        </xdr:cNvPr>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96" name="n_3aveValue【市民会館】&#10;一人当たり面積">
          <a:extLst>
            <a:ext uri="{FF2B5EF4-FFF2-40B4-BE49-F238E27FC236}">
              <a16:creationId xmlns:a16="http://schemas.microsoft.com/office/drawing/2014/main" id="{00000000-0008-0000-0F00-00008C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958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120650</xdr:rowOff>
    </xdr:from>
    <xdr:to>
      <xdr:col>46</xdr:col>
      <xdr:colOff>38100</xdr:colOff>
      <xdr:row>104</xdr:row>
      <xdr:rowOff>50800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869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104</xdr:row>
      <xdr:rowOff>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8750300" y="176136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21607</xdr:rowOff>
    </xdr:from>
    <xdr:ext cx="469744" cy="259045"/>
    <xdr:sp macro="" textlink="">
      <xdr:nvSpPr>
        <xdr:cNvPr id="405" name="n_1mainValue【市民会館】&#10;一人当たり面積">
          <a:extLst>
            <a:ext uri="{FF2B5EF4-FFF2-40B4-BE49-F238E27FC236}">
              <a16:creationId xmlns:a16="http://schemas.microsoft.com/office/drawing/2014/main" id="{00000000-0008-0000-0F00-000095010000}"/>
            </a:ext>
          </a:extLst>
        </xdr:cNvPr>
        <xdr:cNvSpPr txBox="1"/>
      </xdr:nvSpPr>
      <xdr:spPr>
        <a:xfrm>
          <a:off x="9391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67327</xdr:rowOff>
    </xdr:from>
    <xdr:ext cx="469744" cy="259045"/>
    <xdr:sp macro="" textlink="">
      <xdr:nvSpPr>
        <xdr:cNvPr id="406" name="n_2mainValue【市民会館】&#10;一人当たり面積">
          <a:extLst>
            <a:ext uri="{FF2B5EF4-FFF2-40B4-BE49-F238E27FC236}">
              <a16:creationId xmlns:a16="http://schemas.microsoft.com/office/drawing/2014/main" id="{00000000-0008-0000-0F00-000096010000}"/>
            </a:ext>
          </a:extLst>
        </xdr:cNvPr>
        <xdr:cNvSpPr txBox="1"/>
      </xdr:nvSpPr>
      <xdr:spPr>
        <a:xfrm>
          <a:off x="8515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a:extLst>
            <a:ext uri="{FF2B5EF4-FFF2-40B4-BE49-F238E27FC236}">
              <a16:creationId xmlns:a16="http://schemas.microsoft.com/office/drawing/2014/main" id="{00000000-0008-0000-0F00-0000B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47" name="【保健センター・保健所】&#10;有形固定資産減価償却率最小値テキスト">
          <a:extLst>
            <a:ext uri="{FF2B5EF4-FFF2-40B4-BE49-F238E27FC236}">
              <a16:creationId xmlns:a16="http://schemas.microsoft.com/office/drawing/2014/main" id="{00000000-0008-0000-0F00-0000BF01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49" name="【保健センター・保健所】&#10;有形固定資産減価償却率最大値テキスト">
          <a:extLst>
            <a:ext uri="{FF2B5EF4-FFF2-40B4-BE49-F238E27FC236}">
              <a16:creationId xmlns:a16="http://schemas.microsoft.com/office/drawing/2014/main" id="{00000000-0008-0000-0F00-0000C101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51" name="【保健センター・保健所】&#10;有形固定資産減価償却率平均値テキスト">
          <a:extLst>
            <a:ext uri="{FF2B5EF4-FFF2-40B4-BE49-F238E27FC236}">
              <a16:creationId xmlns:a16="http://schemas.microsoft.com/office/drawing/2014/main" id="{00000000-0008-0000-0F00-0000C3010000}"/>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00000000-0008-0000-0F00-0000C6010000}"/>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6367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00000000-0008-0000-0F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00000000-0008-0000-0F00-0000EA01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0000000-0008-0000-0F00-0000EC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0000000-0008-0000-0F00-0000EE010000}"/>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26687</xdr:rowOff>
    </xdr:from>
    <xdr:ext cx="469744" cy="259045"/>
    <xdr:sp macro="" textlink="">
      <xdr:nvSpPr>
        <xdr:cNvPr id="497" name="n_1aveValue【保健センター・保健所】&#10;一人当たり面積">
          <a:extLst>
            <a:ext uri="{FF2B5EF4-FFF2-40B4-BE49-F238E27FC236}">
              <a16:creationId xmlns:a16="http://schemas.microsoft.com/office/drawing/2014/main" id="{00000000-0008-0000-0F00-0000F1010000}"/>
            </a:ext>
          </a:extLst>
        </xdr:cNvPr>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499" name="n_2aveValue【保健センター・保健所】&#10;一人当たり面積">
          <a:extLst>
            <a:ext uri="{FF2B5EF4-FFF2-40B4-BE49-F238E27FC236}">
              <a16:creationId xmlns:a16="http://schemas.microsoft.com/office/drawing/2014/main" id="{00000000-0008-0000-0F00-0000F301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01" name="n_3aveValue【保健センター・保健所】&#10;一人当たり面積">
          <a:extLst>
            <a:ext uri="{FF2B5EF4-FFF2-40B4-BE49-F238E27FC236}">
              <a16:creationId xmlns:a16="http://schemas.microsoft.com/office/drawing/2014/main" id="{00000000-0008-0000-0F00-0000F501000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143527</xdr:rowOff>
    </xdr:from>
    <xdr:ext cx="469744" cy="259045"/>
    <xdr:sp macro="" textlink="">
      <xdr:nvSpPr>
        <xdr:cNvPr id="508" name="n_1mainValue【保健センター・保健所】&#10;一人当たり面積">
          <a:extLst>
            <a:ext uri="{FF2B5EF4-FFF2-40B4-BE49-F238E27FC236}">
              <a16:creationId xmlns:a16="http://schemas.microsoft.com/office/drawing/2014/main" id="{00000000-0008-0000-0F00-0000FC010000}"/>
            </a:ext>
          </a:extLst>
        </xdr:cNvPr>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a:extLst>
            <a:ext uri="{FF2B5EF4-FFF2-40B4-BE49-F238E27FC236}">
              <a16:creationId xmlns:a16="http://schemas.microsoft.com/office/drawing/2014/main" id="{00000000-0008-0000-0F00-00001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35" name="【消防施設】&#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37" name="【消防施設】&#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39" name="【消防施設】&#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42" name="n_1aveValue【消防施設】&#10;有形固定資産減価償却率">
          <a:extLst>
            <a:ext uri="{FF2B5EF4-FFF2-40B4-BE49-F238E27FC236}">
              <a16:creationId xmlns:a16="http://schemas.microsoft.com/office/drawing/2014/main" id="{00000000-0008-0000-0F00-00001E020000}"/>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544" name="n_2aveValue【消防施設】&#10;有形固定資産減価償却率">
          <a:extLst>
            <a:ext uri="{FF2B5EF4-FFF2-40B4-BE49-F238E27FC236}">
              <a16:creationId xmlns:a16="http://schemas.microsoft.com/office/drawing/2014/main" id="{00000000-0008-0000-0F00-000020020000}"/>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46" name="n_3aveValue【消防施設】&#10;有形固定資産減価償却率">
          <a:extLst>
            <a:ext uri="{FF2B5EF4-FFF2-40B4-BE49-F238E27FC236}">
              <a16:creationId xmlns:a16="http://schemas.microsoft.com/office/drawing/2014/main" id="{00000000-0008-0000-0F00-00002202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121194</xdr:rowOff>
    </xdr:from>
    <xdr:to>
      <xdr:col>81</xdr:col>
      <xdr:colOff>101600</xdr:colOff>
      <xdr:row>79</xdr:row>
      <xdr:rowOff>51344</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121194</xdr:rowOff>
    </xdr:from>
    <xdr:to>
      <xdr:col>76</xdr:col>
      <xdr:colOff>165100</xdr:colOff>
      <xdr:row>79</xdr:row>
      <xdr:rowOff>51344</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xdr:rowOff>
    </xdr:from>
    <xdr:to>
      <xdr:col>81</xdr:col>
      <xdr:colOff>50800</xdr:colOff>
      <xdr:row>79</xdr:row>
      <xdr:rowOff>544</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3545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67871</xdr:rowOff>
    </xdr:from>
    <xdr:ext cx="405111" cy="259045"/>
    <xdr:sp macro="" textlink="">
      <xdr:nvSpPr>
        <xdr:cNvPr id="555" name="n_1mainValue【消防施設】&#10;有形固定資産減価償却率">
          <a:extLst>
            <a:ext uri="{FF2B5EF4-FFF2-40B4-BE49-F238E27FC236}">
              <a16:creationId xmlns:a16="http://schemas.microsoft.com/office/drawing/2014/main" id="{00000000-0008-0000-0F00-00002B020000}"/>
            </a:ext>
          </a:extLst>
        </xdr:cNvPr>
        <xdr:cNvSpPr txBox="1"/>
      </xdr:nvSpPr>
      <xdr:spPr>
        <a:xfrm>
          <a:off x="152660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556" name="n_2mainValue【消防施設】&#10;有形固定資産減価償却率">
          <a:extLst>
            <a:ext uri="{FF2B5EF4-FFF2-40B4-BE49-F238E27FC236}">
              <a16:creationId xmlns:a16="http://schemas.microsoft.com/office/drawing/2014/main" id="{00000000-0008-0000-0F00-00002C020000}"/>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a:extLst>
            <a:ext uri="{FF2B5EF4-FFF2-40B4-BE49-F238E27FC236}">
              <a16:creationId xmlns:a16="http://schemas.microsoft.com/office/drawing/2014/main" id="{00000000-0008-0000-0F00-00004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1" name="【消防施設】&#10;一人当たり面積最小値テキスト">
          <a:extLst>
            <a:ext uri="{FF2B5EF4-FFF2-40B4-BE49-F238E27FC236}">
              <a16:creationId xmlns:a16="http://schemas.microsoft.com/office/drawing/2014/main" id="{00000000-0008-0000-0F00-000045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83" name="【消防施設】&#10;一人当たり面積最大値テキスト">
          <a:extLst>
            <a:ext uri="{FF2B5EF4-FFF2-40B4-BE49-F238E27FC236}">
              <a16:creationId xmlns:a16="http://schemas.microsoft.com/office/drawing/2014/main" id="{00000000-0008-0000-0F00-000047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585" name="【消防施設】&#10;一人当たり面積平均値テキスト">
          <a:extLst>
            <a:ext uri="{FF2B5EF4-FFF2-40B4-BE49-F238E27FC236}">
              <a16:creationId xmlns:a16="http://schemas.microsoft.com/office/drawing/2014/main" id="{00000000-0008-0000-0F00-000049020000}"/>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588" name="n_1aveValue【消防施設】&#10;一人当たり面積">
          <a:extLst>
            <a:ext uri="{FF2B5EF4-FFF2-40B4-BE49-F238E27FC236}">
              <a16:creationId xmlns:a16="http://schemas.microsoft.com/office/drawing/2014/main" id="{00000000-0008-0000-0F00-00004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590" name="n_2aveValue【消防施設】&#10;一人当たり面積">
          <a:extLst>
            <a:ext uri="{FF2B5EF4-FFF2-40B4-BE49-F238E27FC236}">
              <a16:creationId xmlns:a16="http://schemas.microsoft.com/office/drawing/2014/main" id="{00000000-0008-0000-0F00-00004E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592" name="n_3aveValue【消防施設】&#10;一人当たり面積">
          <a:extLst>
            <a:ext uri="{FF2B5EF4-FFF2-40B4-BE49-F238E27FC236}">
              <a16:creationId xmlns:a16="http://schemas.microsoft.com/office/drawing/2014/main" id="{00000000-0008-0000-0F00-000050020000}"/>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0</xdr:rowOff>
    </xdr:from>
    <xdr:to>
      <xdr:col>107</xdr:col>
      <xdr:colOff>101600</xdr:colOff>
      <xdr:row>86</xdr:row>
      <xdr:rowOff>101600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50800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147942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91457</xdr:rowOff>
    </xdr:from>
    <xdr:ext cx="469744" cy="259045"/>
    <xdr:sp macro="" textlink="">
      <xdr:nvSpPr>
        <xdr:cNvPr id="601" name="n_1mainValue【消防施設】&#10;一人当たり面積">
          <a:extLst>
            <a:ext uri="{FF2B5EF4-FFF2-40B4-BE49-F238E27FC236}">
              <a16:creationId xmlns:a16="http://schemas.microsoft.com/office/drawing/2014/main" id="{00000000-0008-0000-0F00-000059020000}"/>
            </a:ext>
          </a:extLst>
        </xdr:cNvPr>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02" name="n_2mainValue【消防施設】&#10;一人当たり面積">
          <a:extLst>
            <a:ext uri="{FF2B5EF4-FFF2-40B4-BE49-F238E27FC236}">
              <a16:creationId xmlns:a16="http://schemas.microsoft.com/office/drawing/2014/main" id="{00000000-0008-0000-0F00-00005A020000}"/>
            </a:ext>
          </a:extLst>
        </xdr:cNvPr>
        <xdr:cNvSpPr txBox="1"/>
      </xdr:nvSpPr>
      <xdr:spPr>
        <a:xfrm>
          <a:off x="20199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a:extLst>
            <a:ext uri="{FF2B5EF4-FFF2-40B4-BE49-F238E27FC236}">
              <a16:creationId xmlns:a16="http://schemas.microsoft.com/office/drawing/2014/main" id="{00000000-0008-0000-0F00-00007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29" name="【庁舎】&#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31" name="【庁舎】&#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33" name="【庁舎】&#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36" name="n_1aveValue【庁舎】&#10;有形固定資産減価償却率">
          <a:extLst>
            <a:ext uri="{FF2B5EF4-FFF2-40B4-BE49-F238E27FC236}">
              <a16:creationId xmlns:a16="http://schemas.microsoft.com/office/drawing/2014/main" id="{00000000-0008-0000-0F00-00007C020000}"/>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38" name="n_2aveValue【庁舎】&#10;有形固定資産減価償却率">
          <a:extLst>
            <a:ext uri="{FF2B5EF4-FFF2-40B4-BE49-F238E27FC236}">
              <a16:creationId xmlns:a16="http://schemas.microsoft.com/office/drawing/2014/main" id="{00000000-0008-0000-0F00-00007E02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40" name="n_3aveValue【庁舎】&#10;有形固定資産減価償却率">
          <a:extLst>
            <a:ext uri="{FF2B5EF4-FFF2-40B4-BE49-F238E27FC236}">
              <a16:creationId xmlns:a16="http://schemas.microsoft.com/office/drawing/2014/main" id="{00000000-0008-0000-0F00-000080020000}"/>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23949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732733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91276</xdr:rowOff>
    </xdr:from>
    <xdr:ext cx="405111" cy="259045"/>
    <xdr:sp macro="" textlink="">
      <xdr:nvSpPr>
        <xdr:cNvPr id="649" name="n_1mainValue【庁舎】&#10;有形固定資産減価償却率">
          <a:extLst>
            <a:ext uri="{FF2B5EF4-FFF2-40B4-BE49-F238E27FC236}">
              <a16:creationId xmlns:a16="http://schemas.microsoft.com/office/drawing/2014/main" id="{00000000-0008-0000-0F00-000089020000}"/>
            </a:ext>
          </a:extLst>
        </xdr:cNvPr>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650" name="n_2mainValue【庁舎】&#10;有形固定資産減価償却率">
          <a:extLst>
            <a:ext uri="{FF2B5EF4-FFF2-40B4-BE49-F238E27FC236}">
              <a16:creationId xmlns:a16="http://schemas.microsoft.com/office/drawing/2014/main" id="{00000000-0008-0000-0F00-00008A020000}"/>
            </a:ext>
          </a:extLst>
        </xdr:cNvPr>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00000000-0008-0000-0F00-0000A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7" name="【庁舎】&#10;一人当たり面積最小値テキスト">
          <a:extLst>
            <a:ext uri="{FF2B5EF4-FFF2-40B4-BE49-F238E27FC236}">
              <a16:creationId xmlns:a16="http://schemas.microsoft.com/office/drawing/2014/main" id="{00000000-0008-0000-0F00-0000A502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79" name="【庁舎】&#10;一人当たり面積最大値テキスト">
          <a:extLst>
            <a:ext uri="{FF2B5EF4-FFF2-40B4-BE49-F238E27FC236}">
              <a16:creationId xmlns:a16="http://schemas.microsoft.com/office/drawing/2014/main" id="{00000000-0008-0000-0F00-0000A702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681" name="【庁舎】&#10;一人当たり面積平均値テキスト">
          <a:extLst>
            <a:ext uri="{FF2B5EF4-FFF2-40B4-BE49-F238E27FC236}">
              <a16:creationId xmlns:a16="http://schemas.microsoft.com/office/drawing/2014/main" id="{00000000-0008-0000-0F00-0000A9020000}"/>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684" name="n_1aveValue【庁舎】&#10;一人当たり面積">
          <a:extLst>
            <a:ext uri="{FF2B5EF4-FFF2-40B4-BE49-F238E27FC236}">
              <a16:creationId xmlns:a16="http://schemas.microsoft.com/office/drawing/2014/main" id="{00000000-0008-0000-0F00-0000AC020000}"/>
            </a:ext>
          </a:extLst>
        </xdr:cNvPr>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686" name="n_2aveValue【庁舎】&#10;一人当たり面積">
          <a:extLst>
            <a:ext uri="{FF2B5EF4-FFF2-40B4-BE49-F238E27FC236}">
              <a16:creationId xmlns:a16="http://schemas.microsoft.com/office/drawing/2014/main" id="{00000000-0008-0000-0F00-0000AE020000}"/>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688" name="n_3aveValue【庁舎】&#10;一人当たり面積">
          <a:extLst>
            <a:ext uri="{FF2B5EF4-FFF2-40B4-BE49-F238E27FC236}">
              <a16:creationId xmlns:a16="http://schemas.microsoft.com/office/drawing/2014/main" id="{00000000-0008-0000-0F00-0000B0020000}"/>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149679</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0434300" y="181094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3101</xdr:rowOff>
    </xdr:from>
    <xdr:ext cx="469744" cy="259045"/>
    <xdr:sp macro="" textlink="">
      <xdr:nvSpPr>
        <xdr:cNvPr id="697" name="n_1mainValue【庁舎】&#10;一人当たり面積">
          <a:extLst>
            <a:ext uri="{FF2B5EF4-FFF2-40B4-BE49-F238E27FC236}">
              <a16:creationId xmlns:a16="http://schemas.microsoft.com/office/drawing/2014/main" id="{00000000-0008-0000-0F00-0000B9020000}"/>
            </a:ext>
          </a:extLst>
        </xdr:cNvPr>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698" name="n_2mainValue【庁舎】&#10;一人当たり面積">
          <a:extLst>
            <a:ext uri="{FF2B5EF4-FFF2-40B4-BE49-F238E27FC236}">
              <a16:creationId xmlns:a16="http://schemas.microsoft.com/office/drawing/2014/main" id="{00000000-0008-0000-0F00-0000BA020000}"/>
            </a:ext>
          </a:extLst>
        </xdr:cNvPr>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類似団体と比較して老朽化が進んでいる施設は、福祉施設、消防施設、庁舎である。</a:t>
          </a:r>
        </a:p>
        <a:p>
          <a:r>
            <a:rPr kumimoji="1" lang="ja-JP" altLang="en-US" sz="1300">
              <a:latin typeface="ＭＳ Ｐゴシック" panose="020B0600070205080204" pitchFamily="50" charset="-128"/>
              <a:ea typeface="ＭＳ Ｐゴシック" panose="020B0600070205080204" pitchFamily="50" charset="-128"/>
            </a:rPr>
            <a:t>消防施設は非常備消防の消防ポンプ車格納庫など</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施設の半数以上が築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年を超える。また、庁舎は、本庁舎、</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支所ともに築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年を超え、本庁舎に関しては耐震改修工事を行っているものの築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年を超え老朽化が課題となっている。</a:t>
          </a:r>
        </a:p>
        <a:p>
          <a:r>
            <a:rPr kumimoji="1" lang="ja-JP" altLang="en-US" sz="1300">
              <a:latin typeface="ＭＳ Ｐゴシック" panose="020B0600070205080204" pitchFamily="50" charset="-128"/>
              <a:ea typeface="ＭＳ Ｐゴシック" panose="020B0600070205080204" pitchFamily="50" charset="-128"/>
            </a:rPr>
            <a:t>庁舎等行政系施設は、建築基準法上の法定点検が義務付けられている施設であり、建築設備等の定期点検や職員による日常点検を実施し、予防保全型維持管理の考えに基づき、計画的に維持更新を図る。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を大幅に下回っており、全国平均、県平均と比較しても財政力は低い水準である。財政力の基礎となる町税については、人口減少と景気動向から増加が望めない見通しである。町税のうち固定資産税が５割強、町民税が４割弱で合わせて９割を占め、数年前から組織的に取組んでいる徴収強化により収納率がともに</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％を超える。収納率は県内でトップクラスを維持しており、引き続き徴収強化に努めるほか、税外収入の確保についても取り組むこととしている。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20461</xdr:rowOff>
    </xdr:from>
    <xdr:to>
      <xdr:col>23</xdr:col>
      <xdr:colOff>133350</xdr:colOff>
      <xdr:row>45</xdr:row>
      <xdr:rowOff>33867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47272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47272</xdr:rowOff>
    </xdr:from>
    <xdr:to>
      <xdr:col>11</xdr:col>
      <xdr:colOff>31750</xdr:colOff>
      <xdr:row>45</xdr:row>
      <xdr:rowOff>47272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167922</xdr:rowOff>
    </xdr:from>
    <xdr:to>
      <xdr:col>11</xdr:col>
      <xdr:colOff>82550</xdr:colOff>
      <xdr:row>45</xdr:row>
      <xdr:rowOff>98072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82849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167922</xdr:rowOff>
    </xdr:from>
    <xdr:to>
      <xdr:col>7</xdr:col>
      <xdr:colOff>31750</xdr:colOff>
      <xdr:row>45</xdr:row>
      <xdr:rowOff>98072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82849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比率算定の分子にあたる経費的な変動よりも、比率算定の分母にあたる普通交付税が平成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年度から一本算定に移行し、平成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年度までに段階的に縮減されていることが影響し、前年度より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ポイント増加した。地方債の発行額抑制、定員適正化計画に基づく人件費の削減などにより、経常経費の縮減に取り組んできたが、一般財源が減少した影響で、類似団体平均と比較すると</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ポイント高い。合併により施設数が多く、施設の統廃合や集約化など施設管理経費の最適化が喫緊の課題となっている。公共施設等総合管理計画に基づく個別計画を策定し、経常経費の縮減に取り組む。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51308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0386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131064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5425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152908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59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104648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529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87139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施設数が増加したことから、類似団体平均、全国平均と比較して高い水準である。職員の定員管理や内部管理経費の削減などの行政財政改革を実施してきたが、職員の再任用制度への対応により、人件費の削減は下げ止まり傾向にある。また、保育所、こども園を直営で運営していることも、平均値との乖離に影響している。観光・教育関係施設を多く抱え、今後は施設管理運営費に加え老朽化した施設の修繕が見込まれるため、公共施設等総合管理計画に基づき、既存施設の長寿命化や統廃合を推進し管理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120340</xdr:rowOff>
    </xdr:from>
    <xdr:to>
      <xdr:col>23</xdr:col>
      <xdr:colOff>133350</xdr:colOff>
      <xdr:row>89</xdr:row>
      <xdr:rowOff>9398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207940"/>
          <a:ext cx="838200" cy="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101473</xdr:rowOff>
    </xdr:from>
    <xdr:to>
      <xdr:col>19</xdr:col>
      <xdr:colOff>133350</xdr:colOff>
      <xdr:row>88</xdr:row>
      <xdr:rowOff>120340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89073"/>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18385</xdr:rowOff>
    </xdr:from>
    <xdr:to>
      <xdr:col>15</xdr:col>
      <xdr:colOff>82550</xdr:colOff>
      <xdr:row>88</xdr:row>
      <xdr:rowOff>101473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5105985"/>
          <a:ext cx="889000" cy="8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126546</xdr:rowOff>
    </xdr:from>
    <xdr:to>
      <xdr:col>11</xdr:col>
      <xdr:colOff>31750</xdr:colOff>
      <xdr:row>88</xdr:row>
      <xdr:rowOff>18385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042696"/>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130048</xdr:rowOff>
    </xdr:from>
    <xdr:to>
      <xdr:col>23</xdr:col>
      <xdr:colOff>184150</xdr:colOff>
      <xdr:row>89</xdr:row>
      <xdr:rowOff>60198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2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102125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1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69540</xdr:rowOff>
    </xdr:from>
    <xdr:to>
      <xdr:col>19</xdr:col>
      <xdr:colOff>184150</xdr:colOff>
      <xdr:row>88</xdr:row>
      <xdr:rowOff>171140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155917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4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50673</xdr:rowOff>
    </xdr:from>
    <xdr:to>
      <xdr:col>15</xdr:col>
      <xdr:colOff>133350</xdr:colOff>
      <xdr:row>88</xdr:row>
      <xdr:rowOff>152273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1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137050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2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139035</xdr:rowOff>
    </xdr:from>
    <xdr:to>
      <xdr:col>11</xdr:col>
      <xdr:colOff>82550</xdr:colOff>
      <xdr:row>88</xdr:row>
      <xdr:rowOff>69185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0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53962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4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75746</xdr:rowOff>
    </xdr:from>
    <xdr:to>
      <xdr:col>7</xdr:col>
      <xdr:colOff>31750</xdr:colOff>
      <xdr:row>88</xdr:row>
      <xdr:rowOff>5896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162123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7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国家公務員の時限的な（２年間）給与改定特例法による措置があったため、平成２３～２４年度の数値は一時的に高い値となっていたが、平成２５年度以降は減少した。数値は前年度より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ポイント減少しており、全国町村平均、類似団体平均と比較しても低い水準となっている。引き続き給与水準の適正化を図っていく。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81643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2602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81643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12700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80736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0017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合併により人口に比する職員数は類似団体を上回っている。平成１６年度から１０年間の定員適正化計画に基づき、新規採用を抑えながら全部門の職員数削減を進めてきた結果、平成２５年４月１日現在で計画を７人上回る削減実績（計画</a:t>
          </a:r>
          <a:r>
            <a:rPr kumimoji="1" lang="en-US" altLang="ja-JP" sz="1100">
              <a:latin typeface="ＭＳ Ｐゴシック" panose="020B0600070205080204" pitchFamily="50" charset="-128"/>
              <a:ea typeface="ＭＳ Ｐゴシック" panose="020B0600070205080204" pitchFamily="50" charset="-128"/>
            </a:rPr>
            <a:t>287</a:t>
          </a:r>
          <a:r>
            <a:rPr kumimoji="1" lang="ja-JP" altLang="en-US" sz="1100">
              <a:latin typeface="ＭＳ Ｐゴシック" panose="020B0600070205080204" pitchFamily="50" charset="-128"/>
              <a:ea typeface="ＭＳ Ｐゴシック" panose="020B0600070205080204" pitchFamily="50" charset="-128"/>
            </a:rPr>
            <a:t>人→実績</a:t>
          </a:r>
          <a:r>
            <a:rPr kumimoji="1" lang="en-US" altLang="ja-JP" sz="1100">
              <a:latin typeface="ＭＳ Ｐゴシック" panose="020B0600070205080204" pitchFamily="50" charset="-128"/>
              <a:ea typeface="ＭＳ Ｐゴシック" panose="020B0600070205080204" pitchFamily="50" charset="-128"/>
            </a:rPr>
            <a:t>280</a:t>
          </a:r>
          <a:r>
            <a:rPr kumimoji="1" lang="ja-JP" altLang="en-US" sz="1100">
              <a:latin typeface="ＭＳ Ｐゴシック" panose="020B0600070205080204" pitchFamily="50" charset="-128"/>
              <a:ea typeface="ＭＳ Ｐゴシック" panose="020B0600070205080204" pitchFamily="50" charset="-128"/>
            </a:rPr>
            <a:t>人）となっている。平成２６年度から５年間の第２次定員適正化計画を定め、採用者数を退職者数の５分の４を目安に、平成３０年４月１日時点で２６９人（計画期間１１人削減）を目指してきたが、課題となっている保育士や栄養士、保健師など専門職の確保に対応してきたため、実績が２８０人と計画を上回っている。今後は、再任用職員、非常勤職員を含めた新たな定員管理計画を策定する予定である。なお、給食調理労務職員は、学校給食の民間委託を進め不補充の方針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113484</xdr:rowOff>
    </xdr:from>
    <xdr:to>
      <xdr:col>81</xdr:col>
      <xdr:colOff>44450</xdr:colOff>
      <xdr:row>64</xdr:row>
      <xdr:rowOff>144508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862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58329</xdr:rowOff>
    </xdr:from>
    <xdr:to>
      <xdr:col>77</xdr:col>
      <xdr:colOff>44450</xdr:colOff>
      <xdr:row>64</xdr:row>
      <xdr:rowOff>113484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31129"/>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35923</xdr:rowOff>
    </xdr:from>
    <xdr:to>
      <xdr:col>72</xdr:col>
      <xdr:colOff>203200</xdr:colOff>
      <xdr:row>64</xdr:row>
      <xdr:rowOff>58329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087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3175</xdr:rowOff>
    </xdr:from>
    <xdr:to>
      <xdr:col>68</xdr:col>
      <xdr:colOff>152400</xdr:colOff>
      <xdr:row>64</xdr:row>
      <xdr:rowOff>35923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7597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93708</xdr:rowOff>
    </xdr:from>
    <xdr:to>
      <xdr:col>81</xdr:col>
      <xdr:colOff>95250</xdr:colOff>
      <xdr:row>65</xdr:row>
      <xdr:rowOff>23858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65785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3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62684</xdr:rowOff>
    </xdr:from>
    <xdr:to>
      <xdr:col>77</xdr:col>
      <xdr:colOff>95250</xdr:colOff>
      <xdr:row>64</xdr:row>
      <xdr:rowOff>164284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149061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2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7529</xdr:rowOff>
    </xdr:from>
    <xdr:to>
      <xdr:col>73</xdr:col>
      <xdr:colOff>44450</xdr:colOff>
      <xdr:row>64</xdr:row>
      <xdr:rowOff>109129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93906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156573</xdr:rowOff>
    </xdr:from>
    <xdr:to>
      <xdr:col>68</xdr:col>
      <xdr:colOff>203200</xdr:colOff>
      <xdr:row>64</xdr:row>
      <xdr:rowOff>86723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71500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123825</xdr:rowOff>
    </xdr:from>
    <xdr:to>
      <xdr:col>64</xdr:col>
      <xdr:colOff>152400</xdr:colOff>
      <xdr:row>64</xdr:row>
      <xdr:rowOff>53975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38752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内平均と比較すると少し高い水準にある。比率の経年傾向としては、地方債の発行額抑制に取り組んできた結果が表れ、算定の分子にあたる元利償還金等は減少傾向にあるが、算定の分母にあたる普通交付税が、一本算定移行により減少したことが影響し、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ポイント上昇した。財政力が低いため、今後も緊急度・住民ニーズを的確に把握し、世代間の公平化を図りながら地方債の発行額抑制に努め、さらなる比率の改善を目指す。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40</xdr:row>
      <xdr:rowOff>147683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918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133894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850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168366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850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45176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83094</xdr:rowOff>
    </xdr:from>
    <xdr:to>
      <xdr:col>77</xdr:col>
      <xdr:colOff>95250</xdr:colOff>
      <xdr:row>41</xdr:row>
      <xdr:rowOff>13244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169471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2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ており、県平均に近づいている。比率の算定で大きな割合を占める「地方債残高」で前年度比２億９千２百万円減、「公営企業債等繰入見込額」で前年度比１億６千７百万円減となったことによるもの。しかし、類似団体平均、全国平均と比較するとまだ高い水準にあるので、引き続き地方債の発行抑制を継続し、事業の取捨選択による将来負担の減額を進め、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118110</xdr:rowOff>
    </xdr:from>
    <xdr:to>
      <xdr:col>81</xdr:col>
      <xdr:colOff>44450</xdr:colOff>
      <xdr:row>16</xdr:row>
      <xdr:rowOff>141091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6131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141091</xdr:rowOff>
    </xdr:from>
    <xdr:to>
      <xdr:col>77</xdr:col>
      <xdr:colOff>44450</xdr:colOff>
      <xdr:row>17</xdr:row>
      <xdr:rowOff>52372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8429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52372</xdr:rowOff>
    </xdr:from>
    <xdr:to>
      <xdr:col>72</xdr:col>
      <xdr:colOff>203200</xdr:colOff>
      <xdr:row>17</xdr:row>
      <xdr:rowOff>83397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6702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83397</xdr:rowOff>
    </xdr:from>
    <xdr:to>
      <xdr:col>68</xdr:col>
      <xdr:colOff>152400</xdr:colOff>
      <xdr:row>18</xdr:row>
      <xdr:rowOff>7318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998047"/>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67310</xdr:rowOff>
    </xdr:from>
    <xdr:to>
      <xdr:col>81</xdr:col>
      <xdr:colOff>95250</xdr:colOff>
      <xdr:row>16</xdr:row>
      <xdr:rowOff>168910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39387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90291</xdr:rowOff>
    </xdr:from>
    <xdr:to>
      <xdr:col>77</xdr:col>
      <xdr:colOff>95250</xdr:colOff>
      <xdr:row>17</xdr:row>
      <xdr:rowOff>20441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8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5218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91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1572</xdr:rowOff>
    </xdr:from>
    <xdr:to>
      <xdr:col>73</xdr:col>
      <xdr:colOff>44450</xdr:colOff>
      <xdr:row>17</xdr:row>
      <xdr:rowOff>103172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87949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32597</xdr:rowOff>
    </xdr:from>
    <xdr:to>
      <xdr:col>68</xdr:col>
      <xdr:colOff>203200</xdr:colOff>
      <xdr:row>17</xdr:row>
      <xdr:rowOff>134197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118974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127968</xdr:rowOff>
    </xdr:from>
    <xdr:to>
      <xdr:col>64</xdr:col>
      <xdr:colOff>152400</xdr:colOff>
      <xdr:row>18</xdr:row>
      <xdr:rowOff>58118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42895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12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ポイント減少した。類似団体平均を若干上回るものの、全国平均、県平均と比較して低い水準にある。職員の定員適正化計画（第１次</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年間、第２次</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基づき人件費の削減（計画的な採用抑制）に努めてきたが、職員の再任用制度の運用により人件費は増加傾向にある。今後は、再任用職員数等を含めた新たな定員管理計画を策定し、人件費の抑制に計画的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82913</xdr:rowOff>
    </xdr:from>
    <xdr:to>
      <xdr:col>24</xdr:col>
      <xdr:colOff>25400</xdr:colOff>
      <xdr:row>37</xdr:row>
      <xdr:rowOff>122101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26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37</xdr:row>
      <xdr:rowOff>122101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26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82913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80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17599</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1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32113</xdr:rowOff>
    </xdr:from>
    <xdr:to>
      <xdr:col>24</xdr:col>
      <xdr:colOff>76200</xdr:colOff>
      <xdr:row>37</xdr:row>
      <xdr:rowOff>133713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71301</xdr:rowOff>
    </xdr:from>
    <xdr:to>
      <xdr:col>20</xdr:col>
      <xdr:colOff>38100</xdr:colOff>
      <xdr:row>38</xdr:row>
      <xdr:rowOff>1451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157678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32113</xdr:rowOff>
    </xdr:from>
    <xdr:to>
      <xdr:col>15</xdr:col>
      <xdr:colOff>149225</xdr:colOff>
      <xdr:row>37</xdr:row>
      <xdr:rowOff>133713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118490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98170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138249</xdr:rowOff>
    </xdr:from>
    <xdr:to>
      <xdr:col>6</xdr:col>
      <xdr:colOff>171450</xdr:colOff>
      <xdr:row>37</xdr:row>
      <xdr:rowOff>68399</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78576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前年度と比較して</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ポイント増加しており、全国平均、県平均と比較して高い水準である。類似団体平均と比較しても上昇傾向にあるのは、合併により多くの施設を抱え管理経費の縮減が進まないためである。観光施設に指定管理者制度を導入しているが、競争原理が働かずコスト削減に結びついていない。また、ボルダリング施設が開設され指定管理者制度を導入したことも増加要因である。行政改革実施計画に基づき、冷暖房温度の基準設定等の省エネ・省資源の徹底、清掃・消防等の施設管理業務を複数年一括契約するなど内部管理経費の縮減に努めてき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年４月に、かみでん里山公社（自治体新電力）を設立しエネルギーの地産地消を図り電気料の削減に取り組む。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70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全国平均、県平均と比べても低い水準にある。要因としては、養護老人ホーム入所者が少ないことや少子化構造が一因と考えられる。保育士の処遇改善などにより施設型給付費が増加したほか、障害児通所施設給付費が増加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1893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53</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009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61685</xdr:rowOff>
    </xdr:from>
    <xdr:to>
      <xdr:col>11</xdr:col>
      <xdr:colOff>9525</xdr:colOff>
      <xdr:row>52</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8977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43543</xdr:rowOff>
    </xdr:from>
    <xdr:to>
      <xdr:col>11</xdr:col>
      <xdr:colOff>60325</xdr:colOff>
      <xdr:row>52</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xdr:rowOff>
    </xdr:from>
    <xdr:to>
      <xdr:col>6</xdr:col>
      <xdr:colOff>171450</xdr:colOff>
      <xdr:row>52</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その他の構成は、繰出金</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％と維持補修費</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である。比率は前年度から横ばいで、類似団体平均、全国平均、県平均をいずれも上回っている。繰出金は介護給付費が高齢化の進展で増加傾向にあり、介護予防など福祉施策を着実に実施し、経費の削減を図る。繰出金の３割を占める下水道事業については、経費の削減や独立採算の原則に則した料金の値上げによる経営の健全化など、財政力の低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85090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加美郡保健医療福祉行政事務組合への負担金が減少（病院への赤字補てんの減少）などにより、前年度から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類似団体平均、全国平均、県平均を下回る水準であ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5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34</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107950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借入金返済のピークであった平成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年度以降、地方債の発行額抑制に取り組んだ成果が表れ、公債費は減少しているが、算定分母にあたる普通交付税の減少が影響し、比率は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た。類似団体平均と比較してまだ高い水準であり、県平均、全国平均と比較しても高い水準にある。合併旧町から引き継いだ町債の償還や合併直後の地域イントラ整備などの大型投資事業の町債の償還が進んだことで公債費の減少幅が小さくなったこともあり、経年推移をみると減少幅は小さくなってきている。財政力が低いことから今後も起債発行の抑制に取り組み公債費の負担軽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112305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6372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63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164556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6372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164556</xdr:rowOff>
    </xdr:from>
    <xdr:to>
      <xdr:col>11</xdr:col>
      <xdr:colOff>9525</xdr:colOff>
      <xdr:row>80</xdr:row>
      <xdr:rowOff>78014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7091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61505</xdr:rowOff>
    </xdr:from>
    <xdr:to>
      <xdr:col>24</xdr:col>
      <xdr:colOff>76200</xdr:colOff>
      <xdr:row>79</xdr:row>
      <xdr:rowOff>163105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33582</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113756</xdr:rowOff>
    </xdr:from>
    <xdr:to>
      <xdr:col>11</xdr:col>
      <xdr:colOff>60325</xdr:colOff>
      <xdr:row>80</xdr:row>
      <xdr:rowOff>43906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28683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類似団体平均と同水準、全国平均、県平均と比較してやや低い水準にある。公債費除きの比率は、人件費は合併や行政改革の効果が表れ改善傾向にあったが、再任用制度の運用が始まり下げ止まり。物件費は多くの施設を抱え維持管理経費の縮減が進まず、今後の比率は上昇傾向にある。また、扶助費についても障害者給付費の伸びなどにより増加傾向にある。一方、比率の分母要素である経常一般財源に関しては、普通交付税が一本算定移行により前年度と比較し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億円減少しており、各数値の増加に影響している。一般財源の確保と経常経費の縮減が課題となっており、継続して行財政改革に取り組む必要がある。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62230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419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111761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9057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46990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45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74</xdr:row>
      <xdr:rowOff>58420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2562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118079</xdr:rowOff>
    </xdr:from>
    <xdr:to>
      <xdr:col>29</xdr:col>
      <xdr:colOff>127000</xdr:colOff>
      <xdr:row>14</xdr:row>
      <xdr:rowOff>34232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4554"/>
          <a:ext cx="647700" cy="8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34232</xdr:rowOff>
    </xdr:from>
    <xdr:to>
      <xdr:col>26</xdr:col>
      <xdr:colOff>50800</xdr:colOff>
      <xdr:row>14</xdr:row>
      <xdr:rowOff>66187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82157"/>
          <a:ext cx="698500" cy="3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28337</xdr:rowOff>
    </xdr:from>
    <xdr:to>
      <xdr:col>22</xdr:col>
      <xdr:colOff>114300</xdr:colOff>
      <xdr:row>14</xdr:row>
      <xdr:rowOff>66187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76262"/>
          <a:ext cx="698500" cy="3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28337</xdr:rowOff>
    </xdr:from>
    <xdr:to>
      <xdr:col>18</xdr:col>
      <xdr:colOff>177800</xdr:colOff>
      <xdr:row>14</xdr:row>
      <xdr:rowOff>71167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76262"/>
          <a:ext cx="698500" cy="4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67279</xdr:rowOff>
    </xdr:from>
    <xdr:to>
      <xdr:col>29</xdr:col>
      <xdr:colOff>177800</xdr:colOff>
      <xdr:row>13</xdr:row>
      <xdr:rowOff>168879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83806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154882</xdr:rowOff>
    </xdr:from>
    <xdr:to>
      <xdr:col>26</xdr:col>
      <xdr:colOff>101600</xdr:colOff>
      <xdr:row>14</xdr:row>
      <xdr:rowOff>85032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95209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0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15387</xdr:rowOff>
    </xdr:from>
    <xdr:to>
      <xdr:col>22</xdr:col>
      <xdr:colOff>165100</xdr:colOff>
      <xdr:row>14</xdr:row>
      <xdr:rowOff>116987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6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127164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148987</xdr:rowOff>
    </xdr:from>
    <xdr:to>
      <xdr:col>19</xdr:col>
      <xdr:colOff>38100</xdr:colOff>
      <xdr:row>14</xdr:row>
      <xdr:rowOff>79137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2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89314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9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20367</xdr:rowOff>
    </xdr:from>
    <xdr:to>
      <xdr:col>15</xdr:col>
      <xdr:colOff>101600</xdr:colOff>
      <xdr:row>14</xdr:row>
      <xdr:rowOff>121967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6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132144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73889</xdr:rowOff>
    </xdr:from>
    <xdr:to>
      <xdr:col>29</xdr:col>
      <xdr:colOff>127000</xdr:colOff>
      <xdr:row>35</xdr:row>
      <xdr:rowOff>117932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84239"/>
          <a:ext cx="6477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117932</xdr:rowOff>
    </xdr:from>
    <xdr:to>
      <xdr:col>26</xdr:col>
      <xdr:colOff>50800</xdr:colOff>
      <xdr:row>35</xdr:row>
      <xdr:rowOff>135287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28282"/>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98501</xdr:rowOff>
    </xdr:from>
    <xdr:to>
      <xdr:col>22</xdr:col>
      <xdr:colOff>114300</xdr:colOff>
      <xdr:row>35</xdr:row>
      <xdr:rowOff>135287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08851"/>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98501</xdr:rowOff>
    </xdr:from>
    <xdr:to>
      <xdr:col>18</xdr:col>
      <xdr:colOff>177800</xdr:colOff>
      <xdr:row>35</xdr:row>
      <xdr:rowOff>123533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0885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23089</xdr:rowOff>
    </xdr:from>
    <xdr:to>
      <xdr:col>29</xdr:col>
      <xdr:colOff>177800</xdr:colOff>
      <xdr:row>35</xdr:row>
      <xdr:rowOff>124689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3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211066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67132</xdr:rowOff>
    </xdr:from>
    <xdr:to>
      <xdr:col>26</xdr:col>
      <xdr:colOff>101600</xdr:colOff>
      <xdr:row>35</xdr:row>
      <xdr:rowOff>168732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7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178909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46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84487</xdr:rowOff>
    </xdr:from>
    <xdr:to>
      <xdr:col>22</xdr:col>
      <xdr:colOff>165100</xdr:colOff>
      <xdr:row>35</xdr:row>
      <xdr:rowOff>186087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196264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47701</xdr:rowOff>
    </xdr:from>
    <xdr:to>
      <xdr:col>19</xdr:col>
      <xdr:colOff>38100</xdr:colOff>
      <xdr:row>35</xdr:row>
      <xdr:rowOff>149301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159478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2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72733</xdr:rowOff>
    </xdr:from>
    <xdr:to>
      <xdr:col>15</xdr:col>
      <xdr:colOff>101600</xdr:colOff>
      <xdr:row>35</xdr:row>
      <xdr:rowOff>174333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184510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5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85571</xdr:rowOff>
    </xdr:from>
    <xdr:to>
      <xdr:col>24</xdr:col>
      <xdr:colOff>63500</xdr:colOff>
      <xdr:row>34</xdr:row>
      <xdr:rowOff>87824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14871"/>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87824</xdr:rowOff>
    </xdr:from>
    <xdr:to>
      <xdr:col>19</xdr:col>
      <xdr:colOff>177800</xdr:colOff>
      <xdr:row>34</xdr:row>
      <xdr:rowOff>119779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7124"/>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103744</xdr:rowOff>
    </xdr:from>
    <xdr:to>
      <xdr:col>15</xdr:col>
      <xdr:colOff>50800</xdr:colOff>
      <xdr:row>34</xdr:row>
      <xdr:rowOff>119779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33044"/>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103744</xdr:rowOff>
    </xdr:from>
    <xdr:to>
      <xdr:col>10</xdr:col>
      <xdr:colOff>114300</xdr:colOff>
      <xdr:row>34</xdr:row>
      <xdr:rowOff>139373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33044"/>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34771</xdr:rowOff>
    </xdr:from>
    <xdr:to>
      <xdr:col>24</xdr:col>
      <xdr:colOff>114300</xdr:colOff>
      <xdr:row>34</xdr:row>
      <xdr:rowOff>136371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57648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37024</xdr:rowOff>
    </xdr:from>
    <xdr:to>
      <xdr:col>20</xdr:col>
      <xdr:colOff>38100</xdr:colOff>
      <xdr:row>34</xdr:row>
      <xdr:rowOff>138624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155151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68979</xdr:rowOff>
    </xdr:from>
    <xdr:to>
      <xdr:col>15</xdr:col>
      <xdr:colOff>101600</xdr:colOff>
      <xdr:row>34</xdr:row>
      <xdr:rowOff>170579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52944</xdr:rowOff>
    </xdr:from>
    <xdr:to>
      <xdr:col>10</xdr:col>
      <xdr:colOff>165100</xdr:colOff>
      <xdr:row>34</xdr:row>
      <xdr:rowOff>154544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171071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88573</xdr:rowOff>
    </xdr:from>
    <xdr:to>
      <xdr:col>6</xdr:col>
      <xdr:colOff>38100</xdr:colOff>
      <xdr:row>35</xdr:row>
      <xdr:rowOff>18723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35250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59386</xdr:rowOff>
    </xdr:from>
    <xdr:to>
      <xdr:col>24</xdr:col>
      <xdr:colOff>63500</xdr:colOff>
      <xdr:row>54</xdr:row>
      <xdr:rowOff>130797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17686"/>
          <a:ext cx="8382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102324</xdr:rowOff>
    </xdr:from>
    <xdr:to>
      <xdr:col>19</xdr:col>
      <xdr:colOff>177800</xdr:colOff>
      <xdr:row>54</xdr:row>
      <xdr:rowOff>130797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360624"/>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102324</xdr:rowOff>
    </xdr:from>
    <xdr:to>
      <xdr:col>15</xdr:col>
      <xdr:colOff>50800</xdr:colOff>
      <xdr:row>55</xdr:row>
      <xdr:rowOff>32995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60624"/>
          <a:ext cx="889000" cy="1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32995</xdr:rowOff>
    </xdr:from>
    <xdr:to>
      <xdr:col>10</xdr:col>
      <xdr:colOff>114300</xdr:colOff>
      <xdr:row>55</xdr:row>
      <xdr:rowOff>96139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62745"/>
          <a:ext cx="889000" cy="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8586</xdr:rowOff>
    </xdr:from>
    <xdr:to>
      <xdr:col>24</xdr:col>
      <xdr:colOff>114300</xdr:colOff>
      <xdr:row>54</xdr:row>
      <xdr:rowOff>110186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31463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79997</xdr:rowOff>
    </xdr:from>
    <xdr:to>
      <xdr:col>20</xdr:col>
      <xdr:colOff>38100</xdr:colOff>
      <xdr:row>55</xdr:row>
      <xdr:rowOff>10147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26674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1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51524</xdr:rowOff>
    </xdr:from>
    <xdr:to>
      <xdr:col>15</xdr:col>
      <xdr:colOff>101600</xdr:colOff>
      <xdr:row>54</xdr:row>
      <xdr:rowOff>153124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169651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153645</xdr:rowOff>
    </xdr:from>
    <xdr:to>
      <xdr:col>10</xdr:col>
      <xdr:colOff>165100</xdr:colOff>
      <xdr:row>55</xdr:row>
      <xdr:rowOff>83795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100322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45339</xdr:rowOff>
    </xdr:from>
    <xdr:to>
      <xdr:col>6</xdr:col>
      <xdr:colOff>38100</xdr:colOff>
      <xdr:row>55</xdr:row>
      <xdr:rowOff>146939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163466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62525</xdr:rowOff>
    </xdr:from>
    <xdr:to>
      <xdr:col>24</xdr:col>
      <xdr:colOff>63500</xdr:colOff>
      <xdr:row>72</xdr:row>
      <xdr:rowOff>62616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0692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62525</xdr:rowOff>
    </xdr:from>
    <xdr:to>
      <xdr:col>19</xdr:col>
      <xdr:colOff>177800</xdr:colOff>
      <xdr:row>73</xdr:row>
      <xdr:rowOff>94254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06925"/>
          <a:ext cx="889000" cy="20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76698</xdr:rowOff>
    </xdr:from>
    <xdr:to>
      <xdr:col>15</xdr:col>
      <xdr:colOff>50800</xdr:colOff>
      <xdr:row>73</xdr:row>
      <xdr:rowOff>94254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592548"/>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127722</xdr:rowOff>
    </xdr:from>
    <xdr:to>
      <xdr:col>10</xdr:col>
      <xdr:colOff>114300</xdr:colOff>
      <xdr:row>73</xdr:row>
      <xdr:rowOff>76698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472122"/>
          <a:ext cx="889000" cy="1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162699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11816</xdr:rowOff>
    </xdr:from>
    <xdr:to>
      <xdr:col>24</xdr:col>
      <xdr:colOff>114300</xdr:colOff>
      <xdr:row>72</xdr:row>
      <xdr:rowOff>113416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34693</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11725</xdr:rowOff>
    </xdr:from>
    <xdr:to>
      <xdr:col>20</xdr:col>
      <xdr:colOff>38100</xdr:colOff>
      <xdr:row>72</xdr:row>
      <xdr:rowOff>113325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129852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1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43454</xdr:rowOff>
    </xdr:from>
    <xdr:to>
      <xdr:col>15</xdr:col>
      <xdr:colOff>101600</xdr:colOff>
      <xdr:row>73</xdr:row>
      <xdr:rowOff>145054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161581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33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25898</xdr:rowOff>
    </xdr:from>
    <xdr:to>
      <xdr:col>10</xdr:col>
      <xdr:colOff>165100</xdr:colOff>
      <xdr:row>73</xdr:row>
      <xdr:rowOff>127498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5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144025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3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76922</xdr:rowOff>
    </xdr:from>
    <xdr:to>
      <xdr:col>6</xdr:col>
      <xdr:colOff>38100</xdr:colOff>
      <xdr:row>73</xdr:row>
      <xdr:rowOff>7072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4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23599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1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9170</xdr:rowOff>
    </xdr:from>
    <xdr:to>
      <xdr:col>24</xdr:col>
      <xdr:colOff>63500</xdr:colOff>
      <xdr:row>96</xdr:row>
      <xdr:rowOff>18131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68370"/>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9170</xdr:rowOff>
    </xdr:from>
    <xdr:to>
      <xdr:col>19</xdr:col>
      <xdr:colOff>177800</xdr:colOff>
      <xdr:row>96</xdr:row>
      <xdr:rowOff>11021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6837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11021</xdr:rowOff>
    </xdr:from>
    <xdr:to>
      <xdr:col>15</xdr:col>
      <xdr:colOff>50800</xdr:colOff>
      <xdr:row>97</xdr:row>
      <xdr:rowOff>70869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70221"/>
          <a:ext cx="889000" cy="2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70869</xdr:rowOff>
    </xdr:from>
    <xdr:to>
      <xdr:col>10</xdr:col>
      <xdr:colOff>114300</xdr:colOff>
      <xdr:row>97</xdr:row>
      <xdr:rowOff>83510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1519"/>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138781</xdr:rowOff>
    </xdr:from>
    <xdr:to>
      <xdr:col>24</xdr:col>
      <xdr:colOff>114300</xdr:colOff>
      <xdr:row>96</xdr:row>
      <xdr:rowOff>68931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117208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129820</xdr:rowOff>
    </xdr:from>
    <xdr:to>
      <xdr:col>20</xdr:col>
      <xdr:colOff>38100</xdr:colOff>
      <xdr:row>96</xdr:row>
      <xdr:rowOff>59970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51097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131671</xdr:rowOff>
    </xdr:from>
    <xdr:to>
      <xdr:col>15</xdr:col>
      <xdr:colOff>101600</xdr:colOff>
      <xdr:row>96</xdr:row>
      <xdr:rowOff>61821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52948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20069</xdr:rowOff>
    </xdr:from>
    <xdr:to>
      <xdr:col>10</xdr:col>
      <xdr:colOff>165100</xdr:colOff>
      <xdr:row>97</xdr:row>
      <xdr:rowOff>121669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112796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32710</xdr:rowOff>
    </xdr:from>
    <xdr:to>
      <xdr:col>6</xdr:col>
      <xdr:colOff>38100</xdr:colOff>
      <xdr:row>97</xdr:row>
      <xdr:rowOff>134310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11989</xdr:rowOff>
    </xdr:from>
    <xdr:to>
      <xdr:col>55</xdr:col>
      <xdr:colOff>0</xdr:colOff>
      <xdr:row>35</xdr:row>
      <xdr:rowOff>37078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41289"/>
          <a:ext cx="838200" cy="19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37078</xdr:rowOff>
    </xdr:from>
    <xdr:to>
      <xdr:col>50</xdr:col>
      <xdr:colOff>114300</xdr:colOff>
      <xdr:row>35</xdr:row>
      <xdr:rowOff>122222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37828"/>
          <a:ext cx="889000" cy="8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64414</xdr:rowOff>
    </xdr:from>
    <xdr:to>
      <xdr:col>45</xdr:col>
      <xdr:colOff>177800</xdr:colOff>
      <xdr:row>35</xdr:row>
      <xdr:rowOff>122222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65164"/>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64414</xdr:rowOff>
    </xdr:from>
    <xdr:to>
      <xdr:col>41</xdr:col>
      <xdr:colOff>50800</xdr:colOff>
      <xdr:row>36</xdr:row>
      <xdr:rowOff>15094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65164"/>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132639</xdr:rowOff>
    </xdr:from>
    <xdr:to>
      <xdr:col>55</xdr:col>
      <xdr:colOff>50800</xdr:colOff>
      <xdr:row>34</xdr:row>
      <xdr:rowOff>62789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155516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4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157728</xdr:rowOff>
    </xdr:from>
    <xdr:to>
      <xdr:col>50</xdr:col>
      <xdr:colOff>165100</xdr:colOff>
      <xdr:row>35</xdr:row>
      <xdr:rowOff>87878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104405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71422</xdr:rowOff>
    </xdr:from>
    <xdr:to>
      <xdr:col>46</xdr:col>
      <xdr:colOff>38100</xdr:colOff>
      <xdr:row>36</xdr:row>
      <xdr:rowOff>1572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18099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13614</xdr:rowOff>
    </xdr:from>
    <xdr:to>
      <xdr:col>41</xdr:col>
      <xdr:colOff>101600</xdr:colOff>
      <xdr:row>35</xdr:row>
      <xdr:rowOff>115214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131741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135744</xdr:rowOff>
    </xdr:from>
    <xdr:to>
      <xdr:col>36</xdr:col>
      <xdr:colOff>165100</xdr:colOff>
      <xdr:row>36</xdr:row>
      <xdr:rowOff>65894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82421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136456</xdr:rowOff>
    </xdr:from>
    <xdr:to>
      <xdr:col>55</xdr:col>
      <xdr:colOff>0</xdr:colOff>
      <xdr:row>56</xdr:row>
      <xdr:rowOff>53453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66206"/>
          <a:ext cx="838200" cy="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136097</xdr:rowOff>
    </xdr:from>
    <xdr:to>
      <xdr:col>50</xdr:col>
      <xdr:colOff>114300</xdr:colOff>
      <xdr:row>55</xdr:row>
      <xdr:rowOff>136456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6584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12011</xdr:rowOff>
    </xdr:from>
    <xdr:to>
      <xdr:col>45</xdr:col>
      <xdr:colOff>177800</xdr:colOff>
      <xdr:row>55</xdr:row>
      <xdr:rowOff>136097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41761"/>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101687</xdr:rowOff>
    </xdr:from>
    <xdr:to>
      <xdr:col>41</xdr:col>
      <xdr:colOff>50800</xdr:colOff>
      <xdr:row>55</xdr:row>
      <xdr:rowOff>12011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59987"/>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2653</xdr:rowOff>
    </xdr:from>
    <xdr:to>
      <xdr:col>55</xdr:col>
      <xdr:colOff>50800</xdr:colOff>
      <xdr:row>56</xdr:row>
      <xdr:rowOff>104253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152530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85656</xdr:rowOff>
    </xdr:from>
    <xdr:to>
      <xdr:col>50</xdr:col>
      <xdr:colOff>165100</xdr:colOff>
      <xdr:row>56</xdr:row>
      <xdr:rowOff>15806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32333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85297</xdr:rowOff>
    </xdr:from>
    <xdr:to>
      <xdr:col>46</xdr:col>
      <xdr:colOff>38100</xdr:colOff>
      <xdr:row>56</xdr:row>
      <xdr:rowOff>15447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31974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29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132661</xdr:rowOff>
    </xdr:from>
    <xdr:to>
      <xdr:col>41</xdr:col>
      <xdr:colOff>101600</xdr:colOff>
      <xdr:row>55</xdr:row>
      <xdr:rowOff>62811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79338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50887</xdr:rowOff>
    </xdr:from>
    <xdr:to>
      <xdr:col>36</xdr:col>
      <xdr:colOff>165100</xdr:colOff>
      <xdr:row>54</xdr:row>
      <xdr:rowOff>152487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169014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57886</xdr:rowOff>
    </xdr:from>
    <xdr:to>
      <xdr:col>55</xdr:col>
      <xdr:colOff>0</xdr:colOff>
      <xdr:row>78</xdr:row>
      <xdr:rowOff>139788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30986"/>
          <a:ext cx="838200" cy="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40284</xdr:rowOff>
    </xdr:from>
    <xdr:to>
      <xdr:col>50</xdr:col>
      <xdr:colOff>114300</xdr:colOff>
      <xdr:row>78</xdr:row>
      <xdr:rowOff>57886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70484"/>
          <a:ext cx="889000" cy="3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105410</xdr:rowOff>
    </xdr:from>
    <xdr:to>
      <xdr:col>45</xdr:col>
      <xdr:colOff>177800</xdr:colOff>
      <xdr:row>76</xdr:row>
      <xdr:rowOff>40284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64160"/>
          <a:ext cx="8890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105410</xdr:rowOff>
    </xdr:from>
    <xdr:to>
      <xdr:col>41</xdr:col>
      <xdr:colOff>50800</xdr:colOff>
      <xdr:row>76</xdr:row>
      <xdr:rowOff>83883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64160"/>
          <a:ext cx="8890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88988</xdr:rowOff>
    </xdr:from>
    <xdr:to>
      <xdr:col>55</xdr:col>
      <xdr:colOff>50800</xdr:colOff>
      <xdr:row>79</xdr:row>
      <xdr:rowOff>19138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3915</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7086</xdr:rowOff>
    </xdr:from>
    <xdr:to>
      <xdr:col>50</xdr:col>
      <xdr:colOff>165100</xdr:colOff>
      <xdr:row>78</xdr:row>
      <xdr:rowOff>108686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99813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160934</xdr:rowOff>
    </xdr:from>
    <xdr:to>
      <xdr:col>46</xdr:col>
      <xdr:colOff>38100</xdr:colOff>
      <xdr:row>76</xdr:row>
      <xdr:rowOff>91084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107611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54610</xdr:rowOff>
    </xdr:from>
    <xdr:to>
      <xdr:col>41</xdr:col>
      <xdr:colOff>101600</xdr:colOff>
      <xdr:row>75</xdr:row>
      <xdr:rowOff>156211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33083</xdr:rowOff>
    </xdr:from>
    <xdr:to>
      <xdr:col>36</xdr:col>
      <xdr:colOff>165100</xdr:colOff>
      <xdr:row>76</xdr:row>
      <xdr:rowOff>134683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151210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99989</xdr:rowOff>
    </xdr:from>
    <xdr:to>
      <xdr:col>55</xdr:col>
      <xdr:colOff>0</xdr:colOff>
      <xdr:row>95</xdr:row>
      <xdr:rowOff>116856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387739"/>
          <a:ext cx="8382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99989</xdr:rowOff>
    </xdr:from>
    <xdr:to>
      <xdr:col>50</xdr:col>
      <xdr:colOff>114300</xdr:colOff>
      <xdr:row>98</xdr:row>
      <xdr:rowOff>83138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387739"/>
          <a:ext cx="889000" cy="49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83138</xdr:rowOff>
    </xdr:from>
    <xdr:to>
      <xdr:col>45</xdr:col>
      <xdr:colOff>177800</xdr:colOff>
      <xdr:row>98</xdr:row>
      <xdr:rowOff>105834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85238"/>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23620</xdr:rowOff>
    </xdr:from>
    <xdr:to>
      <xdr:col>41</xdr:col>
      <xdr:colOff>50800</xdr:colOff>
      <xdr:row>98</xdr:row>
      <xdr:rowOff>105834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54270"/>
          <a:ext cx="889000" cy="2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66056</xdr:rowOff>
    </xdr:from>
    <xdr:to>
      <xdr:col>55</xdr:col>
      <xdr:colOff>50800</xdr:colOff>
      <xdr:row>95</xdr:row>
      <xdr:rowOff>167656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88933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0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49189</xdr:rowOff>
    </xdr:from>
    <xdr:to>
      <xdr:col>50</xdr:col>
      <xdr:colOff>165100</xdr:colOff>
      <xdr:row>95</xdr:row>
      <xdr:rowOff>150789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167316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32338</xdr:rowOff>
    </xdr:from>
    <xdr:to>
      <xdr:col>46</xdr:col>
      <xdr:colOff>38100</xdr:colOff>
      <xdr:row>98</xdr:row>
      <xdr:rowOff>133938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125065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55034</xdr:rowOff>
    </xdr:from>
    <xdr:to>
      <xdr:col>41</xdr:col>
      <xdr:colOff>101600</xdr:colOff>
      <xdr:row>98</xdr:row>
      <xdr:rowOff>156634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147761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144270</xdr:rowOff>
    </xdr:from>
    <xdr:to>
      <xdr:col>36</xdr:col>
      <xdr:colOff>165100</xdr:colOff>
      <xdr:row>97</xdr:row>
      <xdr:rowOff>74420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90947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3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78161</xdr:rowOff>
    </xdr:from>
    <xdr:to>
      <xdr:col>85</xdr:col>
      <xdr:colOff>127000</xdr:colOff>
      <xdr:row>38</xdr:row>
      <xdr:rowOff>122052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93261"/>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127950</xdr:rowOff>
    </xdr:from>
    <xdr:to>
      <xdr:col>81</xdr:col>
      <xdr:colOff>50800</xdr:colOff>
      <xdr:row>38</xdr:row>
      <xdr:rowOff>78161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128700"/>
          <a:ext cx="889000" cy="4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127950</xdr:rowOff>
    </xdr:from>
    <xdr:to>
      <xdr:col>76</xdr:col>
      <xdr:colOff>114300</xdr:colOff>
      <xdr:row>36</xdr:row>
      <xdr:rowOff>110988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128700"/>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110988</xdr:rowOff>
    </xdr:from>
    <xdr:to>
      <xdr:col>71</xdr:col>
      <xdr:colOff>177800</xdr:colOff>
      <xdr:row>38</xdr:row>
      <xdr:rowOff>104861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283188"/>
          <a:ext cx="889000" cy="3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150354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71252</xdr:rowOff>
    </xdr:from>
    <xdr:to>
      <xdr:col>85</xdr:col>
      <xdr:colOff>177800</xdr:colOff>
      <xdr:row>39</xdr:row>
      <xdr:rowOff>1402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157629</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0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27361</xdr:rowOff>
    </xdr:from>
    <xdr:to>
      <xdr:col>81</xdr:col>
      <xdr:colOff>101600</xdr:colOff>
      <xdr:row>38</xdr:row>
      <xdr:rowOff>128961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120088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77150</xdr:rowOff>
    </xdr:from>
    <xdr:to>
      <xdr:col>76</xdr:col>
      <xdr:colOff>165100</xdr:colOff>
      <xdr:row>36</xdr:row>
      <xdr:rowOff>7300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23827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60188</xdr:rowOff>
    </xdr:from>
    <xdr:to>
      <xdr:col>72</xdr:col>
      <xdr:colOff>38100</xdr:colOff>
      <xdr:row>36</xdr:row>
      <xdr:rowOff>161788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2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6865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00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54061</xdr:rowOff>
    </xdr:from>
    <xdr:to>
      <xdr:col>67</xdr:col>
      <xdr:colOff>101600</xdr:colOff>
      <xdr:row>38</xdr:row>
      <xdr:rowOff>155661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738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34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119338</xdr:rowOff>
    </xdr:from>
    <xdr:to>
      <xdr:col>85</xdr:col>
      <xdr:colOff>127000</xdr:colOff>
      <xdr:row>72</xdr:row>
      <xdr:rowOff>129593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63738"/>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127012</xdr:rowOff>
    </xdr:from>
    <xdr:to>
      <xdr:col>81</xdr:col>
      <xdr:colOff>50800</xdr:colOff>
      <xdr:row>72</xdr:row>
      <xdr:rowOff>129593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471412"/>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9284</xdr:rowOff>
    </xdr:from>
    <xdr:to>
      <xdr:col>76</xdr:col>
      <xdr:colOff>114300</xdr:colOff>
      <xdr:row>72</xdr:row>
      <xdr:rowOff>127012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353684"/>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95368</xdr:rowOff>
    </xdr:from>
    <xdr:to>
      <xdr:col>71</xdr:col>
      <xdr:colOff>177800</xdr:colOff>
      <xdr:row>72</xdr:row>
      <xdr:rowOff>9284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268318"/>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68538</xdr:rowOff>
    </xdr:from>
    <xdr:to>
      <xdr:col>85</xdr:col>
      <xdr:colOff>177800</xdr:colOff>
      <xdr:row>72</xdr:row>
      <xdr:rowOff>170138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91415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78793</xdr:rowOff>
    </xdr:from>
    <xdr:to>
      <xdr:col>81</xdr:col>
      <xdr:colOff>101600</xdr:colOff>
      <xdr:row>73</xdr:row>
      <xdr:rowOff>8943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25470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76212</xdr:rowOff>
    </xdr:from>
    <xdr:to>
      <xdr:col>76</xdr:col>
      <xdr:colOff>165100</xdr:colOff>
      <xdr:row>73</xdr:row>
      <xdr:rowOff>6362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22889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1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129934</xdr:rowOff>
    </xdr:from>
    <xdr:to>
      <xdr:col>72</xdr:col>
      <xdr:colOff>38100</xdr:colOff>
      <xdr:row>72</xdr:row>
      <xdr:rowOff>60084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76611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7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44568</xdr:rowOff>
    </xdr:from>
    <xdr:to>
      <xdr:col>67</xdr:col>
      <xdr:colOff>101600</xdr:colOff>
      <xdr:row>71</xdr:row>
      <xdr:rowOff>146168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162695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19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119506</xdr:rowOff>
    </xdr:from>
    <xdr:to>
      <xdr:col>85</xdr:col>
      <xdr:colOff>127000</xdr:colOff>
      <xdr:row>98</xdr:row>
      <xdr:rowOff>121408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21606"/>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119506</xdr:rowOff>
    </xdr:from>
    <xdr:to>
      <xdr:col>81</xdr:col>
      <xdr:colOff>50800</xdr:colOff>
      <xdr:row>98</xdr:row>
      <xdr:rowOff>124064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2160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67659</xdr:rowOff>
    </xdr:from>
    <xdr:to>
      <xdr:col>76</xdr:col>
      <xdr:colOff>114300</xdr:colOff>
      <xdr:row>98</xdr:row>
      <xdr:rowOff>124064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69759"/>
          <a:ext cx="889000" cy="5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67659</xdr:rowOff>
    </xdr:from>
    <xdr:to>
      <xdr:col>71</xdr:col>
      <xdr:colOff>177800</xdr:colOff>
      <xdr:row>98</xdr:row>
      <xdr:rowOff>115450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69759"/>
          <a:ext cx="889000" cy="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70608</xdr:rowOff>
    </xdr:from>
    <xdr:to>
      <xdr:col>85</xdr:col>
      <xdr:colOff>177800</xdr:colOff>
      <xdr:row>99</xdr:row>
      <xdr:rowOff>758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156985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68706</xdr:rowOff>
    </xdr:from>
    <xdr:to>
      <xdr:col>81</xdr:col>
      <xdr:colOff>101600</xdr:colOff>
      <xdr:row>98</xdr:row>
      <xdr:rowOff>170306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161433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6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73264</xdr:rowOff>
    </xdr:from>
    <xdr:to>
      <xdr:col>76</xdr:col>
      <xdr:colOff>165100</xdr:colOff>
      <xdr:row>99</xdr:row>
      <xdr:rowOff>3414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165991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6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16859</xdr:rowOff>
    </xdr:from>
    <xdr:to>
      <xdr:col>72</xdr:col>
      <xdr:colOff>38100</xdr:colOff>
      <xdr:row>98</xdr:row>
      <xdr:rowOff>118459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134986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64650</xdr:rowOff>
    </xdr:from>
    <xdr:to>
      <xdr:col>67</xdr:col>
      <xdr:colOff>101600</xdr:colOff>
      <xdr:row>98</xdr:row>
      <xdr:rowOff>166250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157377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24867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11417"/>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41326</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167132</xdr:rowOff>
    </xdr:from>
    <xdr:to>
      <xdr:col>102</xdr:col>
      <xdr:colOff>114300</xdr:colOff>
      <xdr:row>39</xdr:row>
      <xdr:rowOff>41326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82232"/>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145517</xdr:rowOff>
    </xdr:from>
    <xdr:to>
      <xdr:col>116</xdr:col>
      <xdr:colOff>114300</xdr:colOff>
      <xdr:row>39</xdr:row>
      <xdr:rowOff>75667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63365</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161976</xdr:rowOff>
    </xdr:from>
    <xdr:to>
      <xdr:col>102</xdr:col>
      <xdr:colOff>165100</xdr:colOff>
      <xdr:row>39</xdr:row>
      <xdr:rowOff>92126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83253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37609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36602</xdr:rowOff>
    </xdr:from>
    <xdr:to>
      <xdr:col>116</xdr:col>
      <xdr:colOff>63500</xdr:colOff>
      <xdr:row>58</xdr:row>
      <xdr:rowOff>40183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80702"/>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40183</xdr:rowOff>
    </xdr:from>
    <xdr:to>
      <xdr:col>111</xdr:col>
      <xdr:colOff>177800</xdr:colOff>
      <xdr:row>58</xdr:row>
      <xdr:rowOff>42773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84283"/>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42773</xdr:rowOff>
    </xdr:from>
    <xdr:to>
      <xdr:col>107</xdr:col>
      <xdr:colOff>50800</xdr:colOff>
      <xdr:row>58</xdr:row>
      <xdr:rowOff>44907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98687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44907</xdr:rowOff>
    </xdr:from>
    <xdr:to>
      <xdr:col>102</xdr:col>
      <xdr:colOff>114300</xdr:colOff>
      <xdr:row>58</xdr:row>
      <xdr:rowOff>54280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8900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157252</xdr:rowOff>
    </xdr:from>
    <xdr:to>
      <xdr:col>116</xdr:col>
      <xdr:colOff>114300</xdr:colOff>
      <xdr:row>58</xdr:row>
      <xdr:rowOff>87402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135679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0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160833</xdr:rowOff>
    </xdr:from>
    <xdr:to>
      <xdr:col>112</xdr:col>
      <xdr:colOff>38100</xdr:colOff>
      <xdr:row>58</xdr:row>
      <xdr:rowOff>90983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82110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2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163423</xdr:rowOff>
    </xdr:from>
    <xdr:to>
      <xdr:col>107</xdr:col>
      <xdr:colOff>101600</xdr:colOff>
      <xdr:row>58</xdr:row>
      <xdr:rowOff>93573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84700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165557</xdr:rowOff>
    </xdr:from>
    <xdr:to>
      <xdr:col>102</xdr:col>
      <xdr:colOff>165100</xdr:colOff>
      <xdr:row>58</xdr:row>
      <xdr:rowOff>95707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86834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3480</xdr:rowOff>
    </xdr:from>
    <xdr:to>
      <xdr:col>98</xdr:col>
      <xdr:colOff>38100</xdr:colOff>
      <xdr:row>58</xdr:row>
      <xdr:rowOff>105080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96207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4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22752</xdr:rowOff>
    </xdr:from>
    <xdr:to>
      <xdr:col>116</xdr:col>
      <xdr:colOff>63500</xdr:colOff>
      <xdr:row>74</xdr:row>
      <xdr:rowOff>90246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10052"/>
          <a:ext cx="838200" cy="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89332</xdr:rowOff>
    </xdr:from>
    <xdr:to>
      <xdr:col>111</xdr:col>
      <xdr:colOff>177800</xdr:colOff>
      <xdr:row>74</xdr:row>
      <xdr:rowOff>90246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7766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89332</xdr:rowOff>
    </xdr:from>
    <xdr:to>
      <xdr:col>107</xdr:col>
      <xdr:colOff>50800</xdr:colOff>
      <xdr:row>74</xdr:row>
      <xdr:rowOff>108896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76632"/>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108896</xdr:rowOff>
    </xdr:from>
    <xdr:to>
      <xdr:col>102</xdr:col>
      <xdr:colOff>114300</xdr:colOff>
      <xdr:row>74</xdr:row>
      <xdr:rowOff>165932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96196"/>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143402</xdr:rowOff>
    </xdr:from>
    <xdr:to>
      <xdr:col>116</xdr:col>
      <xdr:colOff>114300</xdr:colOff>
      <xdr:row>74</xdr:row>
      <xdr:rowOff>73552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166279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1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39446</xdr:rowOff>
    </xdr:from>
    <xdr:to>
      <xdr:col>112</xdr:col>
      <xdr:colOff>38100</xdr:colOff>
      <xdr:row>74</xdr:row>
      <xdr:rowOff>141046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157573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38532</xdr:rowOff>
    </xdr:from>
    <xdr:to>
      <xdr:col>107</xdr:col>
      <xdr:colOff>101600</xdr:colOff>
      <xdr:row>74</xdr:row>
      <xdr:rowOff>140132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156659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58096</xdr:rowOff>
    </xdr:from>
    <xdr:to>
      <xdr:col>102</xdr:col>
      <xdr:colOff>165100</xdr:colOff>
      <xdr:row>74</xdr:row>
      <xdr:rowOff>159696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115132</xdr:rowOff>
    </xdr:from>
    <xdr:to>
      <xdr:col>98</xdr:col>
      <xdr:colOff>38100</xdr:colOff>
      <xdr:row>75</xdr:row>
      <xdr:rowOff>45282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61809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千円となっており、義務的経費である人件費、扶助費及び公債費の合計が約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千円（構成比</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％）で、投資的経費である普通建設事業費、災害復旧費の合計は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千円（構成比</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住民一人当たりコストが最も高いのは補助費等の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千円で、次いで物件費</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千円、人件費</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千円、公債費</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千円と続いており、いずれも類似団体平均と比べて高い水準にある。これは、平成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により、人口に比する職員数、施設数が類似団体を上回っており、また、合併前後に積極的な投資事業を展開してきたことにより、借入金の返済が大きくなっているためである。職員数については定員適正化計画に基づき削減（計画的な採用抑制）に努めてきたが再任用制度の対応で下げ止まり状態である。物件費については、行政改革実施計画に基づき、冷暖房温度の基準設定、コピーし再利用等により省エネ・省資源の徹底、清掃・警備等の施設管理業務を複数年一括契約するなど内部管理経費の縮減に努めているが、多くの施設を抱え施設管理経費の縮減が進まない状況にある。公共施設等総合管理計画に基づく施設個別計画を策定し、施設の統廃合も含め施設管理費の最適化を図っていく。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地域新電力会社「かみでん里山公社」（自治体新電力事業）を設立し、エネルギーの地産地消を図り電気料の削減に取り組む。補助費等については、消防・ごみ処理、病院などの業務を行う一部事務組合への負担金が７割を占めており、各組合においても経費の削減や事業運営の健全化を図るなど、市町村の負担軽減を促していく。公債費については、借入金返済のピークであった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年度以降、地方債の発行額抑制に取り組んだ成果が表れ、今後は減少する見通しであるが、財政力を考慮し、公債費の軽減を継続的に進めていく。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23,377
23,206
460.67
13,697,267
13,144,031
536,231
8,808,625
13,753,505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45648</xdr:rowOff>
    </xdr:from>
    <xdr:to>
      <xdr:col>24</xdr:col>
      <xdr:colOff>63500</xdr:colOff>
      <xdr:row>31</xdr:row>
      <xdr:rowOff>117166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60598"/>
          <a:ext cx="8382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117166</xdr:rowOff>
    </xdr:from>
    <xdr:to>
      <xdr:col>19</xdr:col>
      <xdr:colOff>177800</xdr:colOff>
      <xdr:row>32</xdr:row>
      <xdr:rowOff>581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3211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164193</xdr:rowOff>
    </xdr:from>
    <xdr:to>
      <xdr:col>15</xdr:col>
      <xdr:colOff>50800</xdr:colOff>
      <xdr:row>32</xdr:row>
      <xdr:rowOff>581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7693"/>
          <a:ext cx="8890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164193</xdr:rowOff>
    </xdr:from>
    <xdr:to>
      <xdr:col>10</xdr:col>
      <xdr:colOff>114300</xdr:colOff>
      <xdr:row>32</xdr:row>
      <xdr:rowOff>2540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769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166298</xdr:rowOff>
    </xdr:from>
    <xdr:to>
      <xdr:col>24</xdr:col>
      <xdr:colOff>114300</xdr:colOff>
      <xdr:row>31</xdr:row>
      <xdr:rowOff>96448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119325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6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66366</xdr:rowOff>
    </xdr:from>
    <xdr:to>
      <xdr:col>20</xdr:col>
      <xdr:colOff>38100</xdr:colOff>
      <xdr:row>31</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13043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121231</xdr:rowOff>
    </xdr:from>
    <xdr:to>
      <xdr:col>15</xdr:col>
      <xdr:colOff>101600</xdr:colOff>
      <xdr:row>32</xdr:row>
      <xdr:rowOff>51381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67908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113393</xdr:rowOff>
    </xdr:from>
    <xdr:to>
      <xdr:col>10</xdr:col>
      <xdr:colOff>165100</xdr:colOff>
      <xdr:row>31</xdr:row>
      <xdr:rowOff>43543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60070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123190</xdr:rowOff>
    </xdr:from>
    <xdr:to>
      <xdr:col>6</xdr:col>
      <xdr:colOff>38100</xdr:colOff>
      <xdr:row>32</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69867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29913</xdr:rowOff>
    </xdr:from>
    <xdr:to>
      <xdr:col>24</xdr:col>
      <xdr:colOff>63500</xdr:colOff>
      <xdr:row>58</xdr:row>
      <xdr:rowOff>50487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740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12464</xdr:rowOff>
    </xdr:from>
    <xdr:to>
      <xdr:col>19</xdr:col>
      <xdr:colOff>177800</xdr:colOff>
      <xdr:row>58</xdr:row>
      <xdr:rowOff>29913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56564"/>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12464</xdr:rowOff>
    </xdr:from>
    <xdr:to>
      <xdr:col>15</xdr:col>
      <xdr:colOff>50800</xdr:colOff>
      <xdr:row>58</xdr:row>
      <xdr:rowOff>22729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56564"/>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22729</xdr:rowOff>
    </xdr:from>
    <xdr:to>
      <xdr:col>10</xdr:col>
      <xdr:colOff>114300</xdr:colOff>
      <xdr:row>58</xdr:row>
      <xdr:rowOff>22742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682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171137</xdr:rowOff>
    </xdr:from>
    <xdr:to>
      <xdr:col>24</xdr:col>
      <xdr:colOff>114300</xdr:colOff>
      <xdr:row>58</xdr:row>
      <xdr:rowOff>101287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150563</xdr:rowOff>
    </xdr:from>
    <xdr:to>
      <xdr:col>20</xdr:col>
      <xdr:colOff>38100</xdr:colOff>
      <xdr:row>58</xdr:row>
      <xdr:rowOff>80713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97240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133114</xdr:rowOff>
    </xdr:from>
    <xdr:to>
      <xdr:col>15</xdr:col>
      <xdr:colOff>101600</xdr:colOff>
      <xdr:row>58</xdr:row>
      <xdr:rowOff>63264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79791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8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143379</xdr:rowOff>
    </xdr:from>
    <xdr:to>
      <xdr:col>10</xdr:col>
      <xdr:colOff>165100</xdr:colOff>
      <xdr:row>58</xdr:row>
      <xdr:rowOff>73529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90056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143392</xdr:rowOff>
    </xdr:from>
    <xdr:to>
      <xdr:col>6</xdr:col>
      <xdr:colOff>38100</xdr:colOff>
      <xdr:row>58</xdr:row>
      <xdr:rowOff>73542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90069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25070</xdr:rowOff>
    </xdr:from>
    <xdr:to>
      <xdr:col>24</xdr:col>
      <xdr:colOff>63500</xdr:colOff>
      <xdr:row>75</xdr:row>
      <xdr:rowOff>29972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83820"/>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25070</xdr:rowOff>
    </xdr:from>
    <xdr:to>
      <xdr:col>19</xdr:col>
      <xdr:colOff>177800</xdr:colOff>
      <xdr:row>75</xdr:row>
      <xdr:rowOff>73914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83820"/>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73914</xdr:rowOff>
    </xdr:from>
    <xdr:to>
      <xdr:col>15</xdr:col>
      <xdr:colOff>50800</xdr:colOff>
      <xdr:row>75</xdr:row>
      <xdr:rowOff>158344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32664"/>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158344</xdr:rowOff>
    </xdr:from>
    <xdr:to>
      <xdr:col>10</xdr:col>
      <xdr:colOff>114300</xdr:colOff>
      <xdr:row>76</xdr:row>
      <xdr:rowOff>47650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17094"/>
          <a:ext cx="889000" cy="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150622</xdr:rowOff>
    </xdr:from>
    <xdr:to>
      <xdr:col>24</xdr:col>
      <xdr:colOff>114300</xdr:colOff>
      <xdr:row>75</xdr:row>
      <xdr:rowOff>80772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2049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145720</xdr:rowOff>
    </xdr:from>
    <xdr:to>
      <xdr:col>20</xdr:col>
      <xdr:colOff>38100</xdr:colOff>
      <xdr:row>75</xdr:row>
      <xdr:rowOff>75870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92397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23114</xdr:rowOff>
    </xdr:from>
    <xdr:to>
      <xdr:col>15</xdr:col>
      <xdr:colOff>101600</xdr:colOff>
      <xdr:row>75</xdr:row>
      <xdr:rowOff>124714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141241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5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107544</xdr:rowOff>
    </xdr:from>
    <xdr:to>
      <xdr:col>10</xdr:col>
      <xdr:colOff>165100</xdr:colOff>
      <xdr:row>76</xdr:row>
      <xdr:rowOff>37694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54221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4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168300</xdr:rowOff>
    </xdr:from>
    <xdr:to>
      <xdr:col>6</xdr:col>
      <xdr:colOff>38100</xdr:colOff>
      <xdr:row>76</xdr:row>
      <xdr:rowOff>98450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114978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127608</xdr:rowOff>
    </xdr:from>
    <xdr:to>
      <xdr:col>24</xdr:col>
      <xdr:colOff>63500</xdr:colOff>
      <xdr:row>95</xdr:row>
      <xdr:rowOff>121138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43908"/>
          <a:ext cx="8382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121138</xdr:rowOff>
    </xdr:from>
    <xdr:to>
      <xdr:col>19</xdr:col>
      <xdr:colOff>177800</xdr:colOff>
      <xdr:row>95</xdr:row>
      <xdr:rowOff>161737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8888"/>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161737</xdr:rowOff>
    </xdr:from>
    <xdr:to>
      <xdr:col>15</xdr:col>
      <xdr:colOff>50800</xdr:colOff>
      <xdr:row>96</xdr:row>
      <xdr:rowOff>30680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49487"/>
          <a:ext cx="8890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117571</xdr:rowOff>
    </xdr:from>
    <xdr:to>
      <xdr:col>10</xdr:col>
      <xdr:colOff>114300</xdr:colOff>
      <xdr:row>96</xdr:row>
      <xdr:rowOff>30680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05321"/>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76808</xdr:rowOff>
    </xdr:from>
    <xdr:to>
      <xdr:col>24</xdr:col>
      <xdr:colOff>114300</xdr:colOff>
      <xdr:row>95</xdr:row>
      <xdr:rowOff>6958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99685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70338</xdr:rowOff>
    </xdr:from>
    <xdr:to>
      <xdr:col>20</xdr:col>
      <xdr:colOff>38100</xdr:colOff>
      <xdr:row>96</xdr:row>
      <xdr:rowOff>488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110937</xdr:rowOff>
    </xdr:from>
    <xdr:to>
      <xdr:col>15</xdr:col>
      <xdr:colOff>101600</xdr:colOff>
      <xdr:row>96</xdr:row>
      <xdr:rowOff>41087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57614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151330</xdr:rowOff>
    </xdr:from>
    <xdr:to>
      <xdr:col>10</xdr:col>
      <xdr:colOff>165100</xdr:colOff>
      <xdr:row>96</xdr:row>
      <xdr:rowOff>81480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98007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66771</xdr:rowOff>
    </xdr:from>
    <xdr:to>
      <xdr:col>6</xdr:col>
      <xdr:colOff>38100</xdr:colOff>
      <xdr:row>95</xdr:row>
      <xdr:rowOff>168371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85979</xdr:rowOff>
    </xdr:from>
    <xdr:to>
      <xdr:col>55</xdr:col>
      <xdr:colOff>0</xdr:colOff>
      <xdr:row>38</xdr:row>
      <xdr:rowOff>119888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01079"/>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84074</xdr:rowOff>
    </xdr:from>
    <xdr:to>
      <xdr:col>50</xdr:col>
      <xdr:colOff>114300</xdr:colOff>
      <xdr:row>38</xdr:row>
      <xdr:rowOff>85979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9917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76073</xdr:rowOff>
    </xdr:from>
    <xdr:to>
      <xdr:col>45</xdr:col>
      <xdr:colOff>177800</xdr:colOff>
      <xdr:row>38</xdr:row>
      <xdr:rowOff>84074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9117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76073</xdr:rowOff>
    </xdr:from>
    <xdr:to>
      <xdr:col>41</xdr:col>
      <xdr:colOff>50800</xdr:colOff>
      <xdr:row>38</xdr:row>
      <xdr:rowOff>108077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9117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155465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9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35179</xdr:rowOff>
    </xdr:from>
    <xdr:to>
      <xdr:col>50</xdr:col>
      <xdr:colOff>165100</xdr:colOff>
      <xdr:row>38</xdr:row>
      <xdr:rowOff>136779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127906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33274</xdr:rowOff>
    </xdr:from>
    <xdr:to>
      <xdr:col>46</xdr:col>
      <xdr:colOff>38100</xdr:colOff>
      <xdr:row>38</xdr:row>
      <xdr:rowOff>134874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126001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25273</xdr:rowOff>
    </xdr:from>
    <xdr:to>
      <xdr:col>41</xdr:col>
      <xdr:colOff>101600</xdr:colOff>
      <xdr:row>38</xdr:row>
      <xdr:rowOff>126873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118000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57277</xdr:rowOff>
    </xdr:from>
    <xdr:to>
      <xdr:col>36</xdr:col>
      <xdr:colOff>165100</xdr:colOff>
      <xdr:row>38</xdr:row>
      <xdr:rowOff>158877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150004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41821</xdr:rowOff>
    </xdr:from>
    <xdr:to>
      <xdr:col>55</xdr:col>
      <xdr:colOff>0</xdr:colOff>
      <xdr:row>56</xdr:row>
      <xdr:rowOff>65005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643021"/>
          <a:ext cx="8382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53099</xdr:rowOff>
    </xdr:from>
    <xdr:to>
      <xdr:col>50</xdr:col>
      <xdr:colOff>114300</xdr:colOff>
      <xdr:row>56</xdr:row>
      <xdr:rowOff>65005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65429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33992</xdr:rowOff>
    </xdr:from>
    <xdr:to>
      <xdr:col>45</xdr:col>
      <xdr:colOff>177800</xdr:colOff>
      <xdr:row>56</xdr:row>
      <xdr:rowOff>53099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292292"/>
          <a:ext cx="889000" cy="3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33992</xdr:rowOff>
    </xdr:from>
    <xdr:to>
      <xdr:col>41</xdr:col>
      <xdr:colOff>50800</xdr:colOff>
      <xdr:row>55</xdr:row>
      <xdr:rowOff>129394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292292"/>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162471</xdr:rowOff>
    </xdr:from>
    <xdr:to>
      <xdr:col>55</xdr:col>
      <xdr:colOff>50800</xdr:colOff>
      <xdr:row>56</xdr:row>
      <xdr:rowOff>92621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13898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4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14205</xdr:rowOff>
    </xdr:from>
    <xdr:to>
      <xdr:col>50</xdr:col>
      <xdr:colOff>165100</xdr:colOff>
      <xdr:row>56</xdr:row>
      <xdr:rowOff>115805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6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132332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2299</xdr:rowOff>
    </xdr:from>
    <xdr:to>
      <xdr:col>46</xdr:col>
      <xdr:colOff>38100</xdr:colOff>
      <xdr:row>56</xdr:row>
      <xdr:rowOff>103899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120426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154642</xdr:rowOff>
    </xdr:from>
    <xdr:to>
      <xdr:col>41</xdr:col>
      <xdr:colOff>101600</xdr:colOff>
      <xdr:row>54</xdr:row>
      <xdr:rowOff>84792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101319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0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78594</xdr:rowOff>
    </xdr:from>
    <xdr:to>
      <xdr:col>36</xdr:col>
      <xdr:colOff>165100</xdr:colOff>
      <xdr:row>56</xdr:row>
      <xdr:rowOff>8744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25271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76873</xdr:rowOff>
    </xdr:from>
    <xdr:to>
      <xdr:col>55</xdr:col>
      <xdr:colOff>0</xdr:colOff>
      <xdr:row>74</xdr:row>
      <xdr:rowOff>123584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64173"/>
          <a:ext cx="8382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52375</xdr:rowOff>
    </xdr:from>
    <xdr:to>
      <xdr:col>50</xdr:col>
      <xdr:colOff>114300</xdr:colOff>
      <xdr:row>74</xdr:row>
      <xdr:rowOff>123584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739675"/>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52375</xdr:rowOff>
    </xdr:from>
    <xdr:to>
      <xdr:col>45</xdr:col>
      <xdr:colOff>177800</xdr:colOff>
      <xdr:row>75</xdr:row>
      <xdr:rowOff>117069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39675"/>
          <a:ext cx="889000" cy="2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94894</xdr:rowOff>
    </xdr:from>
    <xdr:to>
      <xdr:col>41</xdr:col>
      <xdr:colOff>50800</xdr:colOff>
      <xdr:row>75</xdr:row>
      <xdr:rowOff>117069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82194"/>
          <a:ext cx="889000" cy="1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26073</xdr:rowOff>
    </xdr:from>
    <xdr:to>
      <xdr:col>55</xdr:col>
      <xdr:colOff>50800</xdr:colOff>
      <xdr:row>74</xdr:row>
      <xdr:rowOff>127673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48950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72784</xdr:rowOff>
    </xdr:from>
    <xdr:to>
      <xdr:col>50</xdr:col>
      <xdr:colOff>165100</xdr:colOff>
      <xdr:row>75</xdr:row>
      <xdr:rowOff>2934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19461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1575</xdr:rowOff>
    </xdr:from>
    <xdr:to>
      <xdr:col>46</xdr:col>
      <xdr:colOff>38100</xdr:colOff>
      <xdr:row>74</xdr:row>
      <xdr:rowOff>103175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119702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66269</xdr:rowOff>
    </xdr:from>
    <xdr:to>
      <xdr:col>41</xdr:col>
      <xdr:colOff>101600</xdr:colOff>
      <xdr:row>75</xdr:row>
      <xdr:rowOff>167869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12946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44094</xdr:rowOff>
    </xdr:from>
    <xdr:to>
      <xdr:col>36</xdr:col>
      <xdr:colOff>165100</xdr:colOff>
      <xdr:row>74</xdr:row>
      <xdr:rowOff>145694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162221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126136</xdr:rowOff>
    </xdr:from>
    <xdr:to>
      <xdr:col>55</xdr:col>
      <xdr:colOff>0</xdr:colOff>
      <xdr:row>94</xdr:row>
      <xdr:rowOff>34106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070986"/>
          <a:ext cx="8382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34106</xdr:rowOff>
    </xdr:from>
    <xdr:to>
      <xdr:col>50</xdr:col>
      <xdr:colOff>114300</xdr:colOff>
      <xdr:row>95</xdr:row>
      <xdr:rowOff>38582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50406"/>
          <a:ext cx="889000" cy="1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86398</xdr:rowOff>
    </xdr:from>
    <xdr:to>
      <xdr:col>45</xdr:col>
      <xdr:colOff>177800</xdr:colOff>
      <xdr:row>95</xdr:row>
      <xdr:rowOff>38582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202698"/>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86398</xdr:rowOff>
    </xdr:from>
    <xdr:to>
      <xdr:col>41</xdr:col>
      <xdr:colOff>50800</xdr:colOff>
      <xdr:row>95</xdr:row>
      <xdr:rowOff>89142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202698"/>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75336</xdr:rowOff>
    </xdr:from>
    <xdr:to>
      <xdr:col>55</xdr:col>
      <xdr:colOff>50800</xdr:colOff>
      <xdr:row>94</xdr:row>
      <xdr:rowOff>5486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0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98213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154756</xdr:rowOff>
    </xdr:from>
    <xdr:to>
      <xdr:col>50</xdr:col>
      <xdr:colOff>165100</xdr:colOff>
      <xdr:row>94</xdr:row>
      <xdr:rowOff>84906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101433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159232</xdr:rowOff>
    </xdr:from>
    <xdr:to>
      <xdr:col>46</xdr:col>
      <xdr:colOff>38100</xdr:colOff>
      <xdr:row>95</xdr:row>
      <xdr:rowOff>89382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105909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35598</xdr:rowOff>
    </xdr:from>
    <xdr:to>
      <xdr:col>41</xdr:col>
      <xdr:colOff>101600</xdr:colOff>
      <xdr:row>94</xdr:row>
      <xdr:rowOff>137198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153725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38342</xdr:rowOff>
    </xdr:from>
    <xdr:to>
      <xdr:col>36</xdr:col>
      <xdr:colOff>165100</xdr:colOff>
      <xdr:row>95</xdr:row>
      <xdr:rowOff>139942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156469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39018</xdr:rowOff>
    </xdr:from>
    <xdr:to>
      <xdr:col>85</xdr:col>
      <xdr:colOff>127000</xdr:colOff>
      <xdr:row>37</xdr:row>
      <xdr:rowOff>75267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039768"/>
          <a:ext cx="838200" cy="37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75267</xdr:rowOff>
    </xdr:from>
    <xdr:to>
      <xdr:col>81</xdr:col>
      <xdr:colOff>50800</xdr:colOff>
      <xdr:row>37</xdr:row>
      <xdr:rowOff>155310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1891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155310</xdr:rowOff>
    </xdr:from>
    <xdr:to>
      <xdr:col>76</xdr:col>
      <xdr:colOff>114300</xdr:colOff>
      <xdr:row>37</xdr:row>
      <xdr:rowOff>164030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9896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164030</xdr:rowOff>
    </xdr:from>
    <xdr:to>
      <xdr:col>71</xdr:col>
      <xdr:colOff>177800</xdr:colOff>
      <xdr:row>38</xdr:row>
      <xdr:rowOff>3356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07680"/>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159668</xdr:rowOff>
    </xdr:from>
    <xdr:to>
      <xdr:col>85</xdr:col>
      <xdr:colOff>177800</xdr:colOff>
      <xdr:row>35</xdr:row>
      <xdr:rowOff>89818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8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11095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24467</xdr:rowOff>
    </xdr:from>
    <xdr:to>
      <xdr:col>81</xdr:col>
      <xdr:colOff>101600</xdr:colOff>
      <xdr:row>37</xdr:row>
      <xdr:rowOff>126067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142594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104510</xdr:rowOff>
    </xdr:from>
    <xdr:to>
      <xdr:col>76</xdr:col>
      <xdr:colOff>165100</xdr:colOff>
      <xdr:row>38</xdr:row>
      <xdr:rowOff>34660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25787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113230</xdr:rowOff>
    </xdr:from>
    <xdr:to>
      <xdr:col>72</xdr:col>
      <xdr:colOff>38100</xdr:colOff>
      <xdr:row>38</xdr:row>
      <xdr:rowOff>43380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34507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124006</xdr:rowOff>
    </xdr:from>
    <xdr:to>
      <xdr:col>67</xdr:col>
      <xdr:colOff>101600</xdr:colOff>
      <xdr:row>38</xdr:row>
      <xdr:rowOff>54156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45283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6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160992</xdr:rowOff>
    </xdr:from>
    <xdr:to>
      <xdr:col>85</xdr:col>
      <xdr:colOff>127000</xdr:colOff>
      <xdr:row>55</xdr:row>
      <xdr:rowOff>29139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419292"/>
          <a:ext cx="8382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29139</xdr:rowOff>
    </xdr:from>
    <xdr:to>
      <xdr:col>81</xdr:col>
      <xdr:colOff>50800</xdr:colOff>
      <xdr:row>55</xdr:row>
      <xdr:rowOff>66222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458889"/>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4728</xdr:rowOff>
    </xdr:from>
    <xdr:to>
      <xdr:col>76</xdr:col>
      <xdr:colOff>114300</xdr:colOff>
      <xdr:row>55</xdr:row>
      <xdr:rowOff>66222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434478"/>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4728</xdr:rowOff>
    </xdr:from>
    <xdr:to>
      <xdr:col>71</xdr:col>
      <xdr:colOff>177800</xdr:colOff>
      <xdr:row>55</xdr:row>
      <xdr:rowOff>78892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434478"/>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110192</xdr:rowOff>
    </xdr:from>
    <xdr:to>
      <xdr:col>85</xdr:col>
      <xdr:colOff>177800</xdr:colOff>
      <xdr:row>55</xdr:row>
      <xdr:rowOff>40342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133069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2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149789</xdr:rowOff>
    </xdr:from>
    <xdr:to>
      <xdr:col>81</xdr:col>
      <xdr:colOff>101600</xdr:colOff>
      <xdr:row>55</xdr:row>
      <xdr:rowOff>79939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4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96466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1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15422</xdr:rowOff>
    </xdr:from>
    <xdr:to>
      <xdr:col>76</xdr:col>
      <xdr:colOff>165100</xdr:colOff>
      <xdr:row>55</xdr:row>
      <xdr:rowOff>117022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4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133549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2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125378</xdr:rowOff>
    </xdr:from>
    <xdr:to>
      <xdr:col>72</xdr:col>
      <xdr:colOff>38100</xdr:colOff>
      <xdr:row>55</xdr:row>
      <xdr:rowOff>55528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3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72055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1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28092</xdr:rowOff>
    </xdr:from>
    <xdr:to>
      <xdr:col>67</xdr:col>
      <xdr:colOff>101600</xdr:colOff>
      <xdr:row>55</xdr:row>
      <xdr:rowOff>129692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146219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2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78161</xdr:rowOff>
    </xdr:from>
    <xdr:to>
      <xdr:col>85</xdr:col>
      <xdr:colOff>127000</xdr:colOff>
      <xdr:row>78</xdr:row>
      <xdr:rowOff>122051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51261"/>
          <a:ext cx="8382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127950</xdr:rowOff>
    </xdr:from>
    <xdr:to>
      <xdr:col>81</xdr:col>
      <xdr:colOff>50800</xdr:colOff>
      <xdr:row>78</xdr:row>
      <xdr:rowOff>78161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986700"/>
          <a:ext cx="889000" cy="4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127950</xdr:rowOff>
    </xdr:from>
    <xdr:to>
      <xdr:col>76</xdr:col>
      <xdr:colOff>114300</xdr:colOff>
      <xdr:row>76</xdr:row>
      <xdr:rowOff>110989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986700"/>
          <a:ext cx="889000" cy="1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110989</xdr:rowOff>
    </xdr:from>
    <xdr:to>
      <xdr:col>71</xdr:col>
      <xdr:colOff>177800</xdr:colOff>
      <xdr:row>78</xdr:row>
      <xdr:rowOff>104862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141189"/>
          <a:ext cx="889000" cy="3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150354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71251</xdr:rowOff>
    </xdr:from>
    <xdr:to>
      <xdr:col>85</xdr:col>
      <xdr:colOff>177800</xdr:colOff>
      <xdr:row>79</xdr:row>
      <xdr:rowOff>1401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157628</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5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27361</xdr:rowOff>
    </xdr:from>
    <xdr:to>
      <xdr:col>81</xdr:col>
      <xdr:colOff>101600</xdr:colOff>
      <xdr:row>78</xdr:row>
      <xdr:rowOff>128961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120088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4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77150</xdr:rowOff>
    </xdr:from>
    <xdr:to>
      <xdr:col>76</xdr:col>
      <xdr:colOff>165100</xdr:colOff>
      <xdr:row>76</xdr:row>
      <xdr:rowOff>7300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9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23827</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7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60189</xdr:rowOff>
    </xdr:from>
    <xdr:to>
      <xdr:col>72</xdr:col>
      <xdr:colOff>38100</xdr:colOff>
      <xdr:row>76</xdr:row>
      <xdr:rowOff>161789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6865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286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54062</xdr:rowOff>
    </xdr:from>
    <xdr:to>
      <xdr:col>67</xdr:col>
      <xdr:colOff>101600</xdr:colOff>
      <xdr:row>78</xdr:row>
      <xdr:rowOff>155662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739</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20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119338</xdr:rowOff>
    </xdr:from>
    <xdr:to>
      <xdr:col>85</xdr:col>
      <xdr:colOff>127000</xdr:colOff>
      <xdr:row>92</xdr:row>
      <xdr:rowOff>129592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892738"/>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127012</xdr:rowOff>
    </xdr:from>
    <xdr:to>
      <xdr:col>81</xdr:col>
      <xdr:colOff>50800</xdr:colOff>
      <xdr:row>92</xdr:row>
      <xdr:rowOff>129592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5900412"/>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9283</xdr:rowOff>
    </xdr:from>
    <xdr:to>
      <xdr:col>76</xdr:col>
      <xdr:colOff>114300</xdr:colOff>
      <xdr:row>92</xdr:row>
      <xdr:rowOff>127012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782683"/>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95368</xdr:rowOff>
    </xdr:from>
    <xdr:to>
      <xdr:col>71</xdr:col>
      <xdr:colOff>177800</xdr:colOff>
      <xdr:row>92</xdr:row>
      <xdr:rowOff>9283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697318"/>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68538</xdr:rowOff>
    </xdr:from>
    <xdr:to>
      <xdr:col>85</xdr:col>
      <xdr:colOff>177800</xdr:colOff>
      <xdr:row>92</xdr:row>
      <xdr:rowOff>170138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91415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78792</xdr:rowOff>
    </xdr:from>
    <xdr:to>
      <xdr:col>81</xdr:col>
      <xdr:colOff>101600</xdr:colOff>
      <xdr:row>93</xdr:row>
      <xdr:rowOff>8942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25469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6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76212</xdr:rowOff>
    </xdr:from>
    <xdr:to>
      <xdr:col>76</xdr:col>
      <xdr:colOff>165100</xdr:colOff>
      <xdr:row>93</xdr:row>
      <xdr:rowOff>6362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22889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6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129933</xdr:rowOff>
    </xdr:from>
    <xdr:to>
      <xdr:col>72</xdr:col>
      <xdr:colOff>38100</xdr:colOff>
      <xdr:row>92</xdr:row>
      <xdr:rowOff>60083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7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76610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5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44568</xdr:rowOff>
    </xdr:from>
    <xdr:to>
      <xdr:col>67</xdr:col>
      <xdr:colOff>101600</xdr:colOff>
      <xdr:row>91</xdr:row>
      <xdr:rowOff>146168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6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162695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4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住民一人当たりコストが最も高いのは民生費の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千円で、次いで公債費</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千円、土木費</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と続いており、いずれも類似団体平均と比べて高水準にある。民生費が高い要因は、医療、障害、介護事業費や加美郡保健医療福祉行政事務組合に対する老健施設の運営費負担金、子ども子育て新制度による小規模保育等に係る地域型・施設型給付などのほか、子ども医療費助成事業などの子育て支援に重点的に取り組んできたことによるもので、今後も社会保障費の伸びが見込まれることから上昇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特徴としては、総務費では、定住促進住宅宅地造成事業の終了などにより前年度より減少している。民生費では、小規模保育所の建設、加美郡保健医療福祉行政事務組合の老人保健施設運営に対する負担金の増などの増要因がある一方で、高齢者向け町営住宅建設の終了により、前年度と比較すると減少している。衛生費では、大崎地域広域行政事務組合の塵芥施設の災害復旧建設負担金により増加している。また、消防費は、大崎地域広域行政事務組合の消防本部庁舎建設への負担金により前年度より大きく増加している。住民一人当たりコストが類似団体平均と乖離している費目をあげると、議会費で住民一人当たり６千円で類似団体中１位、全国平均、県平均と比較していずれも高水準となっている。Ｈ２８年度の一般選挙から、議員定数が２０人から１８人に減っているが、類似団体中では議員報酬が高いことなどがあげられる。また、商工費及び公債費は類似団体、全国平均、県平均と比較しても高水準となっている。商工費は、温泉施設をはじめとした観光事業を展開していること。公債費は、合併前後に積極的な投資事業を展開してきたことにより、借入金の返済が大きくなっているためである。公債費は、地方債の発行額抑制により経年推移を見ると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実質収支比率は、前年度より減少し</a:t>
          </a:r>
          <a:r>
            <a:rPr kumimoji="1" lang="en-US" altLang="ja-JP" sz="1100">
              <a:latin typeface="ＭＳ ゴシック" pitchFamily="49" charset="-128"/>
              <a:ea typeface="ＭＳ ゴシック" pitchFamily="49" charset="-128"/>
            </a:rPr>
            <a:t>6.09</a:t>
          </a:r>
          <a:r>
            <a:rPr kumimoji="1" lang="ja-JP" altLang="en-US" sz="1100">
              <a:latin typeface="ＭＳ ゴシック" pitchFamily="49" charset="-128"/>
              <a:ea typeface="ＭＳ ゴシック" pitchFamily="49" charset="-128"/>
            </a:rPr>
            <a:t>％となった。平成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年度の実質収支は、</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百万円（前年度比△</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千万円）で、昨年度と比較し</a:t>
          </a:r>
          <a:r>
            <a:rPr kumimoji="1" lang="en-US" altLang="ja-JP" sz="1100">
              <a:latin typeface="ＭＳ ゴシック" pitchFamily="49" charset="-128"/>
              <a:ea typeface="ＭＳ ゴシック" pitchFamily="49" charset="-128"/>
            </a:rPr>
            <a:t>19.5</a:t>
          </a:r>
          <a:r>
            <a:rPr kumimoji="1" lang="ja-JP" altLang="en-US" sz="1100">
              <a:latin typeface="ＭＳ ゴシック" pitchFamily="49" charset="-128"/>
              <a:ea typeface="ＭＳ ゴシック" pitchFamily="49" charset="-128"/>
            </a:rPr>
            <a:t>％減となった。実質単年度収支については、財政調整基金を</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億円取崩したことにより、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年連続で赤字となった。財政調整基金残高は、普通交付税の一本算定移行による一般財源の減少に備え決算剰余金を中心に計画的に積立ててきたことにより</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千万円で、標準財政規模の</a:t>
          </a:r>
          <a:r>
            <a:rPr kumimoji="1" lang="en-US" altLang="ja-JP" sz="1100">
              <a:latin typeface="ＭＳ ゴシック" pitchFamily="49" charset="-128"/>
              <a:ea typeface="ＭＳ ゴシック" pitchFamily="49" charset="-128"/>
            </a:rPr>
            <a:t>29.77</a:t>
          </a:r>
          <a:r>
            <a:rPr kumimoji="1" lang="ja-JP" altLang="en-US" sz="1100">
              <a:latin typeface="ＭＳ ゴシック" pitchFamily="49" charset="-128"/>
              <a:ea typeface="ＭＳ ゴシック" pitchFamily="49" charset="-128"/>
            </a:rPr>
            <a:t>％となっているが、前年度比で</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11.7</a:t>
          </a:r>
          <a:r>
            <a:rPr kumimoji="1" lang="ja-JP" altLang="en-US" sz="1100">
              <a:latin typeface="ＭＳ ゴシック" pitchFamily="49" charset="-128"/>
              <a:ea typeface="ＭＳ ゴシック" pitchFamily="49" charset="-128"/>
            </a:rPr>
            <a:t>％）減少している。今後は、普通交付税の一本算定移行や人口減少による税収減などの財源不足に対応するため財政調整基金を取り崩す財政運営が当面続く見通しであるが、行財政改革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年度まで、一般会計ほか全ての会計で実質赤字比率は黒字である。平成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年度の連結実質赤字比率は</a:t>
          </a:r>
          <a:r>
            <a:rPr kumimoji="1" lang="en-US" altLang="ja-JP" sz="1400">
              <a:latin typeface="ＭＳ ゴシック" pitchFamily="49" charset="-128"/>
              <a:ea typeface="ＭＳ ゴシック" pitchFamily="49" charset="-128"/>
            </a:rPr>
            <a:t>16.81</a:t>
          </a:r>
          <a:r>
            <a:rPr kumimoji="1" lang="ja-JP" altLang="en-US" sz="1400">
              <a:latin typeface="ＭＳ ゴシック" pitchFamily="49" charset="-128"/>
              <a:ea typeface="ＭＳ ゴシック" pitchFamily="49" charset="-128"/>
            </a:rPr>
            <a:t>％の黒字となっており、一般会計で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百万円、水道事業会計で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千万円の余剰金があり、全会計の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強の黒字比率を占めている。その他会計（黒字）は、加美郡介護認定審査会特別会計、霊園事業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13697267</v>
      </c>
      <c r="BO4" s="461"/>
      <c r="BP4" s="461"/>
      <c r="BQ4" s="461"/>
      <c r="BR4" s="461"/>
      <c r="BS4" s="461"/>
      <c r="BT4" s="461"/>
      <c r="BU4" s="462"/>
      <c r="BV4" s="460">
        <v>13606897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13144031</v>
      </c>
      <c r="BO5" s="466"/>
      <c r="BP5" s="466"/>
      <c r="BQ5" s="466"/>
      <c r="BR5" s="466"/>
      <c r="BS5" s="466"/>
      <c r="BT5" s="466"/>
      <c r="BU5" s="467"/>
      <c r="BV5" s="465">
        <v>12911345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91.4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553236</v>
      </c>
      <c r="BO6" s="466"/>
      <c r="BP6" s="466"/>
      <c r="BQ6" s="466"/>
      <c r="BR6" s="466"/>
      <c r="BS6" s="466"/>
      <c r="BT6" s="466"/>
      <c r="BU6" s="467"/>
      <c r="BV6" s="465">
        <v>695552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97.4</v>
      </c>
      <c r="CU6" s="616"/>
      <c r="CV6" s="616"/>
      <c r="CW6" s="616"/>
      <c r="CX6" s="616"/>
      <c r="CY6" s="616"/>
      <c r="CZ6" s="616"/>
      <c r="DA6" s="617"/>
      <c r="DB6" s="615">
        <v>95.4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17005</v>
      </c>
      <c r="BO7" s="466"/>
      <c r="BP7" s="466"/>
      <c r="BQ7" s="466"/>
      <c r="BR7" s="466"/>
      <c r="BS7" s="466"/>
      <c r="BT7" s="466"/>
      <c r="BU7" s="467"/>
      <c r="BV7" s="465">
        <v>29115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8808625</v>
      </c>
      <c r="CU7" s="466"/>
      <c r="CV7" s="466"/>
      <c r="CW7" s="466"/>
      <c r="CX7" s="466"/>
      <c r="CY7" s="466"/>
      <c r="CZ7" s="466"/>
      <c r="DA7" s="467"/>
      <c r="DB7" s="465">
        <v>8991757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536231</v>
      </c>
      <c r="BO8" s="466"/>
      <c r="BP8" s="466"/>
      <c r="BQ8" s="466"/>
      <c r="BR8" s="466"/>
      <c r="BS8" s="466"/>
      <c r="BT8" s="466"/>
      <c r="BU8" s="467"/>
      <c r="BV8" s="465">
        <v>666437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23743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-130206</v>
      </c>
      <c r="BO9" s="466"/>
      <c r="BP9" s="466"/>
      <c r="BQ9" s="466"/>
      <c r="BR9" s="466"/>
      <c r="BS9" s="466"/>
      <c r="BT9" s="466"/>
      <c r="BU9" s="467"/>
      <c r="BV9" s="465">
        <v>-275189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15.4</v>
      </c>
      <c r="CU9" s="436"/>
      <c r="CV9" s="436"/>
      <c r="CW9" s="436"/>
      <c r="CX9" s="436"/>
      <c r="CY9" s="436"/>
      <c r="CZ9" s="436"/>
      <c r="DA9" s="437"/>
      <c r="DB9" s="435">
        <v>15.5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25527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12097</v>
      </c>
      <c r="BO10" s="466"/>
      <c r="BP10" s="466"/>
      <c r="BQ10" s="466"/>
      <c r="BR10" s="466"/>
      <c r="BS10" s="466"/>
      <c r="BT10" s="466"/>
      <c r="BU10" s="467"/>
      <c r="BV10" s="465">
        <v>13117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23377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700000</v>
      </c>
      <c r="BO12" s="466"/>
      <c r="BP12" s="466"/>
      <c r="BQ12" s="466"/>
      <c r="BR12" s="466"/>
      <c r="BS12" s="466"/>
      <c r="BT12" s="466"/>
      <c r="BU12" s="467"/>
      <c r="BV12" s="465">
        <v>610000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23206</v>
      </c>
      <c r="S13" s="569"/>
      <c r="T13" s="569"/>
      <c r="U13" s="569"/>
      <c r="V13" s="570"/>
      <c r="W13" s="556" t="s">
        <v>141</v>
      </c>
      <c r="X13" s="478"/>
      <c r="Y13" s="478"/>
      <c r="Z13" s="478"/>
      <c r="AA13" s="478"/>
      <c r="AB13" s="479"/>
      <c r="AC13" s="441">
        <v>1754</v>
      </c>
      <c r="AD13" s="442"/>
      <c r="AE13" s="442"/>
      <c r="AF13" s="442"/>
      <c r="AG13" s="443"/>
      <c r="AH13" s="441">
        <v>1840</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-818109</v>
      </c>
      <c r="BO13" s="466"/>
      <c r="BP13" s="466"/>
      <c r="BQ13" s="466"/>
      <c r="BR13" s="466"/>
      <c r="BS13" s="466"/>
      <c r="BT13" s="466"/>
      <c r="BU13" s="467"/>
      <c r="BV13" s="465">
        <v>-872072</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7.8</v>
      </c>
      <c r="CU13" s="436"/>
      <c r="CV13" s="436"/>
      <c r="CW13" s="436"/>
      <c r="CX13" s="436"/>
      <c r="CY13" s="436"/>
      <c r="CZ13" s="436"/>
      <c r="DA13" s="437"/>
      <c r="DB13" s="435">
        <v>7.6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23853</v>
      </c>
      <c r="S14" s="569"/>
      <c r="T14" s="569"/>
      <c r="U14" s="569"/>
      <c r="V14" s="570"/>
      <c r="W14" s="571"/>
      <c r="X14" s="481"/>
      <c r="Y14" s="481"/>
      <c r="Z14" s="481"/>
      <c r="AA14" s="481"/>
      <c r="AB14" s="482"/>
      <c r="AC14" s="561">
        <v>14.6</v>
      </c>
      <c r="AD14" s="562"/>
      <c r="AE14" s="562"/>
      <c r="AF14" s="562"/>
      <c r="AG14" s="563"/>
      <c r="AH14" s="561">
        <v>15.6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47.7</v>
      </c>
      <c r="CU14" s="573"/>
      <c r="CV14" s="573"/>
      <c r="CW14" s="573"/>
      <c r="CX14" s="573"/>
      <c r="CY14" s="573"/>
      <c r="CZ14" s="573"/>
      <c r="DA14" s="574"/>
      <c r="DB14" s="572">
        <v>49.7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23703</v>
      </c>
      <c r="S15" s="569"/>
      <c r="T15" s="569"/>
      <c r="U15" s="569"/>
      <c r="V15" s="570"/>
      <c r="W15" s="556" t="s">
        <v>149</v>
      </c>
      <c r="X15" s="478"/>
      <c r="Y15" s="478"/>
      <c r="Z15" s="478"/>
      <c r="AA15" s="478"/>
      <c r="AB15" s="479"/>
      <c r="AC15" s="441">
        <v>4191</v>
      </c>
      <c r="AD15" s="442"/>
      <c r="AE15" s="442"/>
      <c r="AF15" s="442"/>
      <c r="AG15" s="443"/>
      <c r="AH15" s="441">
        <v>3961</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2639462</v>
      </c>
      <c r="BO15" s="461"/>
      <c r="BP15" s="461"/>
      <c r="BQ15" s="461"/>
      <c r="BR15" s="461"/>
      <c r="BS15" s="461"/>
      <c r="BT15" s="461"/>
      <c r="BU15" s="462"/>
      <c r="BV15" s="460">
        <v>2617298</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35</v>
      </c>
      <c r="AD16" s="562"/>
      <c r="AE16" s="562"/>
      <c r="AF16" s="562"/>
      <c r="AG16" s="563"/>
      <c r="AH16" s="561">
        <v>33.700000000000003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7666336</v>
      </c>
      <c r="BO16" s="466"/>
      <c r="BP16" s="466"/>
      <c r="BQ16" s="466"/>
      <c r="BR16" s="466"/>
      <c r="BS16" s="466"/>
      <c r="BT16" s="466"/>
      <c r="BU16" s="467"/>
      <c r="BV16" s="465">
        <v>7739619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6028</v>
      </c>
      <c r="AD17" s="442"/>
      <c r="AE17" s="442"/>
      <c r="AF17" s="442"/>
      <c r="AG17" s="443"/>
      <c r="AH17" s="441">
        <v>5957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3331923</v>
      </c>
      <c r="BO17" s="466"/>
      <c r="BP17" s="466"/>
      <c r="BQ17" s="466"/>
      <c r="BR17" s="466"/>
      <c r="BS17" s="466"/>
      <c r="BT17" s="466"/>
      <c r="BU17" s="467"/>
      <c r="BV17" s="465">
        <v>3308750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460.67</v>
      </c>
      <c r="M18" s="530"/>
      <c r="N18" s="530"/>
      <c r="O18" s="530"/>
      <c r="P18" s="530"/>
      <c r="Q18" s="530"/>
      <c r="R18" s="531"/>
      <c r="S18" s="531"/>
      <c r="T18" s="531"/>
      <c r="U18" s="531"/>
      <c r="V18" s="532"/>
      <c r="W18" s="546"/>
      <c r="X18" s="547"/>
      <c r="Y18" s="547"/>
      <c r="Z18" s="547"/>
      <c r="AA18" s="547"/>
      <c r="AB18" s="557"/>
      <c r="AC18" s="429">
        <v>50.3</v>
      </c>
      <c r="AD18" s="430"/>
      <c r="AE18" s="430"/>
      <c r="AF18" s="430"/>
      <c r="AG18" s="533"/>
      <c r="AH18" s="429">
        <v>50.7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8290042</v>
      </c>
      <c r="BO18" s="466"/>
      <c r="BP18" s="466"/>
      <c r="BQ18" s="466"/>
      <c r="BR18" s="466"/>
      <c r="BS18" s="466"/>
      <c r="BT18" s="466"/>
      <c r="BU18" s="467"/>
      <c r="BV18" s="465">
        <v>8304394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10618182</v>
      </c>
      <c r="BO19" s="466"/>
      <c r="BP19" s="466"/>
      <c r="BQ19" s="466"/>
      <c r="BR19" s="466"/>
      <c r="BS19" s="466"/>
      <c r="BT19" s="466"/>
      <c r="BU19" s="467"/>
      <c r="BV19" s="465">
        <v>10591803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7564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13753505</v>
      </c>
      <c r="BO23" s="466"/>
      <c r="BP23" s="466"/>
      <c r="BQ23" s="466"/>
      <c r="BR23" s="466"/>
      <c r="BS23" s="466"/>
      <c r="BT23" s="466"/>
      <c r="BU23" s="467"/>
      <c r="BV23" s="465">
        <v>14044931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8553</v>
      </c>
      <c r="R24" s="442"/>
      <c r="S24" s="442"/>
      <c r="T24" s="442"/>
      <c r="U24" s="442"/>
      <c r="V24" s="443"/>
      <c r="W24" s="507"/>
      <c r="X24" s="498"/>
      <c r="Y24" s="499"/>
      <c r="Z24" s="438" t="s">
        <v>173</v>
      </c>
      <c r="AA24" s="439"/>
      <c r="AB24" s="439"/>
      <c r="AC24" s="439"/>
      <c r="AD24" s="439"/>
      <c r="AE24" s="439"/>
      <c r="AF24" s="439"/>
      <c r="AG24" s="440"/>
      <c r="AH24" s="441">
        <v>236</v>
      </c>
      <c r="AI24" s="442"/>
      <c r="AJ24" s="442"/>
      <c r="AK24" s="442"/>
      <c r="AL24" s="443"/>
      <c r="AM24" s="441">
        <v>693604</v>
      </c>
      <c r="AN24" s="442"/>
      <c r="AO24" s="442"/>
      <c r="AP24" s="442"/>
      <c r="AQ24" s="442"/>
      <c r="AR24" s="443"/>
      <c r="AS24" s="441">
        <v>2939</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10715132</v>
      </c>
      <c r="BO24" s="466"/>
      <c r="BP24" s="466"/>
      <c r="BQ24" s="466"/>
      <c r="BR24" s="466"/>
      <c r="BS24" s="466"/>
      <c r="BT24" s="466"/>
      <c r="BU24" s="467"/>
      <c r="BV24" s="465">
        <v>10686797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6343</v>
      </c>
      <c r="R25" s="442"/>
      <c r="S25" s="442"/>
      <c r="T25" s="442"/>
      <c r="U25" s="442"/>
      <c r="V25" s="443"/>
      <c r="W25" s="507"/>
      <c r="X25" s="498"/>
      <c r="Y25" s="499"/>
      <c r="Z25" s="438" t="s">
        <v>176</v>
      </c>
      <c r="AA25" s="439"/>
      <c r="AB25" s="439"/>
      <c r="AC25" s="439"/>
      <c r="AD25" s="439"/>
      <c r="AE25" s="439"/>
      <c r="AF25" s="439"/>
      <c r="AG25" s="440"/>
      <c r="AH25" s="441" t="s">
        <v>177</v>
      </c>
      <c r="AI25" s="442"/>
      <c r="AJ25" s="442"/>
      <c r="AK25" s="442"/>
      <c r="AL25" s="443"/>
      <c r="AM25" s="441" t="s">
        <v>129</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2281218</v>
      </c>
      <c r="BO25" s="461"/>
      <c r="BP25" s="461"/>
      <c r="BQ25" s="461"/>
      <c r="BR25" s="461"/>
      <c r="BS25" s="461"/>
      <c r="BT25" s="461"/>
      <c r="BU25" s="462"/>
      <c r="BV25" s="460">
        <v>1301391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5213</v>
      </c>
      <c r="R26" s="442"/>
      <c r="S26" s="442"/>
      <c r="T26" s="442"/>
      <c r="U26" s="442"/>
      <c r="V26" s="443"/>
      <c r="W26" s="507"/>
      <c r="X26" s="498"/>
      <c r="Y26" s="499"/>
      <c r="Z26" s="438" t="s">
        <v>180</v>
      </c>
      <c r="AA26" s="520"/>
      <c r="AB26" s="520"/>
      <c r="AC26" s="520"/>
      <c r="AD26" s="520"/>
      <c r="AE26" s="520"/>
      <c r="AF26" s="520"/>
      <c r="AG26" s="521"/>
      <c r="AH26" s="441">
        <v>12</v>
      </c>
      <c r="AI26" s="442"/>
      <c r="AJ26" s="442"/>
      <c r="AK26" s="442"/>
      <c r="AL26" s="443"/>
      <c r="AM26" s="441">
        <v>33420</v>
      </c>
      <c r="AN26" s="442"/>
      <c r="AO26" s="442"/>
      <c r="AP26" s="442"/>
      <c r="AQ26" s="442"/>
      <c r="AR26" s="443"/>
      <c r="AS26" s="441">
        <v>2785</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3310</v>
      </c>
      <c r="R27" s="442"/>
      <c r="S27" s="442"/>
      <c r="T27" s="442"/>
      <c r="U27" s="442"/>
      <c r="V27" s="443"/>
      <c r="W27" s="507"/>
      <c r="X27" s="498"/>
      <c r="Y27" s="499"/>
      <c r="Z27" s="438" t="s">
        <v>183</v>
      </c>
      <c r="AA27" s="439"/>
      <c r="AB27" s="439"/>
      <c r="AC27" s="439"/>
      <c r="AD27" s="439"/>
      <c r="AE27" s="439"/>
      <c r="AF27" s="439"/>
      <c r="AG27" s="440"/>
      <c r="AH27" s="441">
        <v>18</v>
      </c>
      <c r="AI27" s="442"/>
      <c r="AJ27" s="442"/>
      <c r="AK27" s="442"/>
      <c r="AL27" s="443"/>
      <c r="AM27" s="441">
        <v>50814</v>
      </c>
      <c r="AN27" s="442"/>
      <c r="AO27" s="442"/>
      <c r="AP27" s="442"/>
      <c r="AQ27" s="442"/>
      <c r="AR27" s="443"/>
      <c r="AS27" s="441">
        <v>2823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360305</v>
      </c>
      <c r="BO27" s="469"/>
      <c r="BP27" s="469"/>
      <c r="BQ27" s="469"/>
      <c r="BR27" s="469"/>
      <c r="BS27" s="469"/>
      <c r="BT27" s="469"/>
      <c r="BU27" s="470"/>
      <c r="BV27" s="468">
        <v>360305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2660</v>
      </c>
      <c r="R28" s="442"/>
      <c r="S28" s="442"/>
      <c r="T28" s="442"/>
      <c r="U28" s="442"/>
      <c r="V28" s="443"/>
      <c r="W28" s="507"/>
      <c r="X28" s="498"/>
      <c r="Y28" s="499"/>
      <c r="Z28" s="438" t="s">
        <v>186</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2622630</v>
      </c>
      <c r="BO28" s="461"/>
      <c r="BP28" s="461"/>
      <c r="BQ28" s="461"/>
      <c r="BR28" s="461"/>
      <c r="BS28" s="461"/>
      <c r="BT28" s="461"/>
      <c r="BU28" s="462"/>
      <c r="BV28" s="460">
        <v>2970533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16</v>
      </c>
      <c r="M29" s="442"/>
      <c r="N29" s="442"/>
      <c r="O29" s="442"/>
      <c r="P29" s="443"/>
      <c r="Q29" s="441">
        <v>2460</v>
      </c>
      <c r="R29" s="442"/>
      <c r="S29" s="442"/>
      <c r="T29" s="442"/>
      <c r="U29" s="442"/>
      <c r="V29" s="443"/>
      <c r="W29" s="508"/>
      <c r="X29" s="509"/>
      <c r="Y29" s="510"/>
      <c r="Z29" s="438" t="s">
        <v>189</v>
      </c>
      <c r="AA29" s="439"/>
      <c r="AB29" s="439"/>
      <c r="AC29" s="439"/>
      <c r="AD29" s="439"/>
      <c r="AE29" s="439"/>
      <c r="AF29" s="439"/>
      <c r="AG29" s="440"/>
      <c r="AH29" s="441">
        <v>254</v>
      </c>
      <c r="AI29" s="442"/>
      <c r="AJ29" s="442"/>
      <c r="AK29" s="442"/>
      <c r="AL29" s="443"/>
      <c r="AM29" s="441">
        <v>744418</v>
      </c>
      <c r="AN29" s="442"/>
      <c r="AO29" s="442"/>
      <c r="AP29" s="442"/>
      <c r="AQ29" s="442"/>
      <c r="AR29" s="443"/>
      <c r="AS29" s="441">
        <v>2931</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310419</v>
      </c>
      <c r="BO29" s="466"/>
      <c r="BP29" s="466"/>
      <c r="BQ29" s="466"/>
      <c r="BR29" s="466"/>
      <c r="BS29" s="466"/>
      <c r="BT29" s="466"/>
      <c r="BU29" s="467"/>
      <c r="BV29" s="465">
        <v>310293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3283441</v>
      </c>
      <c r="BO30" s="469"/>
      <c r="BP30" s="469"/>
      <c r="BQ30" s="469"/>
      <c r="BR30" s="469"/>
      <c r="BS30" s="469"/>
      <c r="BT30" s="469"/>
      <c r="BU30" s="470"/>
      <c r="BV30" s="468">
        <v>3410794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宮城県市町村職員退職手当組合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加美郡土地開発公社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加美郡介護認定審査会特別会計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浄化槽事業特別会計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宮城県市町村非常勤消防団員補償報償組合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加美町畜産公社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霊園事業特別会計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大崎地域広域行政事務組合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加美町振興公社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宮城県市町村自治振興センター</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かみでん里山公社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町営駐車場事業特別会計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加美郡保健医療福祉行政事務組合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加美郡保健医療福祉行政事務組合：病院会計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加美郡保健医療福祉行政事務組合：介護事業会計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宮城県後期高齢者医療広域連合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宮城県後期高齢者医療事業会計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pC4KHkzpdxPOq47V2OOHIiOEMrz30Uz4cW9n8KDqEuWHB10ewQ6EeL5CBifLvaLbflGi8cIO6+kmB5yeVFBCA==" saltValue="IrmAs/AYCVODI6dHXjkq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563</v>
      </c>
      <c r="D34" s="1244"/>
      <c r="E34" s="1245"/>
      <c r="F34" s="32">
        <v>8.09</v>
      </c>
      <c r="G34" s="33">
        <v>7.67</v>
      </c>
      <c r="H34" s="33">
        <v>7.63</v>
      </c>
      <c r="I34" s="33">
        <v>7.39</v>
      </c>
      <c r="J34" s="34">
        <v>7.49</v>
      </c>
      <c r="K34" s="22"/>
      <c r="L34" s="22"/>
      <c r="M34" s="22"/>
      <c r="N34" s="22"/>
      <c r="O34" s="22"/>
      <c r="P34" s="22"/>
    </row>
    <row r="35" spans="1:16" ht="39" customHeight="1" x14ac:dyDescent="0.15">
      <c r="A35" s="22"/>
      <c r="B35" s="35"/>
      <c r="C35" s="1238" t="s">
        <v>564</v>
      </c>
      <c r="D35" s="1239"/>
      <c r="E35" s="1240"/>
      <c r="F35" s="36">
        <v>8.2899999999999991</v>
      </c>
      <c r="G35" s="37">
        <v>10.25</v>
      </c>
      <c r="H35" s="37">
        <v>10.15</v>
      </c>
      <c r="I35" s="37">
        <v>7.38</v>
      </c>
      <c r="J35" s="38">
        <v>6.05</v>
      </c>
      <c r="K35" s="22"/>
      <c r="L35" s="22"/>
      <c r="M35" s="22"/>
      <c r="N35" s="22"/>
      <c r="O35" s="22"/>
      <c r="P35" s="22"/>
    </row>
    <row r="36" spans="1:16" ht="39" customHeight="1" x14ac:dyDescent="0.15">
      <c r="A36" s="22"/>
      <c r="B36" s="35"/>
      <c r="C36" s="1238" t="s">
        <v>565</v>
      </c>
      <c r="D36" s="1239"/>
      <c r="E36" s="1240"/>
      <c r="F36" s="36">
        <v>1.67</v>
      </c>
      <c r="G36" s="37">
        <v>2.17</v>
      </c>
      <c r="H36" s="37">
        <v>1.56</v>
      </c>
      <c r="I36" s="37">
        <v>1.75</v>
      </c>
      <c r="J36" s="38">
        <v>1.45</v>
      </c>
      <c r="K36" s="22"/>
      <c r="L36" s="22"/>
      <c r="M36" s="22"/>
      <c r="N36" s="22"/>
      <c r="O36" s="22"/>
      <c r="P36" s="22"/>
    </row>
    <row r="37" spans="1:16" ht="39" customHeight="1" x14ac:dyDescent="0.15">
      <c r="A37" s="22"/>
      <c r="B37" s="35"/>
      <c r="C37" s="1238" t="s">
        <v>566</v>
      </c>
      <c r="D37" s="1239"/>
      <c r="E37" s="1240"/>
      <c r="F37" s="36">
        <v>0.65</v>
      </c>
      <c r="G37" s="37">
        <v>0.61</v>
      </c>
      <c r="H37" s="37">
        <v>1.0900000000000001</v>
      </c>
      <c r="I37" s="37">
        <v>0.94</v>
      </c>
      <c r="J37" s="38">
        <v>1.18</v>
      </c>
      <c r="K37" s="22"/>
      <c r="L37" s="22"/>
      <c r="M37" s="22"/>
      <c r="N37" s="22"/>
      <c r="O37" s="22"/>
      <c r="P37" s="22"/>
    </row>
    <row r="38" spans="1:16" ht="39" customHeight="1" x14ac:dyDescent="0.15">
      <c r="A38" s="22"/>
      <c r="B38" s="35"/>
      <c r="C38" s="1238" t="s">
        <v>567</v>
      </c>
      <c r="D38" s="1239"/>
      <c r="E38" s="1240"/>
      <c r="F38" s="36">
        <v>0.32</v>
      </c>
      <c r="G38" s="37">
        <v>0.22</v>
      </c>
      <c r="H38" s="37">
        <v>0.44</v>
      </c>
      <c r="I38" s="37">
        <v>0.33</v>
      </c>
      <c r="J38" s="38">
        <v>0.38</v>
      </c>
      <c r="K38" s="22"/>
      <c r="L38" s="22"/>
      <c r="M38" s="22"/>
      <c r="N38" s="22"/>
      <c r="O38" s="22"/>
      <c r="P38" s="22"/>
    </row>
    <row r="39" spans="1:16" ht="39" customHeight="1" x14ac:dyDescent="0.15">
      <c r="A39" s="22"/>
      <c r="B39" s="35"/>
      <c r="C39" s="1238" t="s">
        <v>568</v>
      </c>
      <c r="D39" s="1239"/>
      <c r="E39" s="1240"/>
      <c r="F39" s="36">
        <v>0.03</v>
      </c>
      <c r="G39" s="37">
        <v>0.04</v>
      </c>
      <c r="H39" s="37">
        <v>0.05</v>
      </c>
      <c r="I39" s="37">
        <v>0.02</v>
      </c>
      <c r="J39" s="38">
        <v>0.11</v>
      </c>
      <c r="K39" s="22"/>
      <c r="L39" s="22"/>
      <c r="M39" s="22"/>
      <c r="N39" s="22"/>
      <c r="O39" s="22"/>
      <c r="P39" s="22"/>
    </row>
    <row r="40" spans="1:16" ht="39" customHeight="1" x14ac:dyDescent="0.15">
      <c r="A40" s="22"/>
      <c r="B40" s="35"/>
      <c r="C40" s="1238" t="s">
        <v>569</v>
      </c>
      <c r="D40" s="1239"/>
      <c r="E40" s="1240"/>
      <c r="F40" s="36">
        <v>0.06</v>
      </c>
      <c r="G40" s="37">
        <v>7.0000000000000007E-2</v>
      </c>
      <c r="H40" s="37">
        <v>0.12</v>
      </c>
      <c r="I40" s="37">
        <v>0.05</v>
      </c>
      <c r="J40" s="38">
        <v>0.05</v>
      </c>
      <c r="K40" s="22"/>
      <c r="L40" s="22"/>
      <c r="M40" s="22"/>
      <c r="N40" s="22"/>
      <c r="O40" s="22"/>
      <c r="P40" s="22"/>
    </row>
    <row r="41" spans="1:16" ht="39" customHeight="1" x14ac:dyDescent="0.15">
      <c r="A41" s="22"/>
      <c r="B41" s="35"/>
      <c r="C41" s="1238" t="s">
        <v>570</v>
      </c>
      <c r="D41" s="1239"/>
      <c r="E41" s="1240"/>
      <c r="F41" s="36">
        <v>0.01</v>
      </c>
      <c r="G41" s="37">
        <v>0.01</v>
      </c>
      <c r="H41" s="37">
        <v>0.01</v>
      </c>
      <c r="I41" s="37">
        <v>0.02</v>
      </c>
      <c r="J41" s="38">
        <v>0.02</v>
      </c>
      <c r="K41" s="22"/>
      <c r="L41" s="22"/>
      <c r="M41" s="22"/>
      <c r="N41" s="22"/>
      <c r="O41" s="22"/>
      <c r="P41" s="22"/>
    </row>
    <row r="42" spans="1:16" ht="39" customHeight="1" x14ac:dyDescent="0.15">
      <c r="A42" s="22"/>
      <c r="B42" s="39"/>
      <c r="C42" s="1238" t="s">
        <v>571</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572</v>
      </c>
      <c r="D43" s="1242"/>
      <c r="E43" s="1243"/>
      <c r="F43" s="41">
        <v>0.05</v>
      </c>
      <c r="G43" s="42">
        <v>0.06</v>
      </c>
      <c r="H43" s="42">
        <v>0.05</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mbf0c1O4KuYd28M+SxyDhCIEJJ6MxbGjV0yEKM+otMQTzU9LbEvQ3sepAVDcgsoqGHkBFgoWiDCTLJ2zLOhaw==" saltValue="RM5qoFA/uEEb6S16Q47Y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2104</v>
      </c>
      <c r="L45" s="60">
        <v>1936</v>
      </c>
      <c r="M45" s="60">
        <v>1738</v>
      </c>
      <c r="N45" s="60">
        <v>1708</v>
      </c>
      <c r="O45" s="61">
        <v>1689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15</v>
      </c>
      <c r="F48" s="1248"/>
      <c r="G48" s="1248"/>
      <c r="H48" s="1248"/>
      <c r="I48" s="1248"/>
      <c r="J48" s="1249"/>
      <c r="K48" s="63">
        <v>480</v>
      </c>
      <c r="L48" s="64">
        <v>474</v>
      </c>
      <c r="M48" s="64">
        <v>447</v>
      </c>
      <c r="N48" s="64">
        <v>470</v>
      </c>
      <c r="O48" s="65">
        <v>457</v>
      </c>
      <c r="P48" s="48"/>
      <c r="Q48" s="48"/>
      <c r="R48" s="48"/>
      <c r="S48" s="48"/>
      <c r="T48" s="48"/>
      <c r="U48" s="48"/>
    </row>
    <row r="49" spans="1:21" ht="30.75" customHeight="1" x14ac:dyDescent="0.15">
      <c r="A49" s="48"/>
      <c r="B49" s="1266"/>
      <c r="C49" s="1267"/>
      <c r="D49" s="62"/>
      <c r="E49" s="1248" t="s">
        <v>16</v>
      </c>
      <c r="F49" s="1248"/>
      <c r="G49" s="1248"/>
      <c r="H49" s="1248"/>
      <c r="I49" s="1248"/>
      <c r="J49" s="1249"/>
      <c r="K49" s="63">
        <v>250</v>
      </c>
      <c r="L49" s="64">
        <v>257</v>
      </c>
      <c r="M49" s="64">
        <v>249</v>
      </c>
      <c r="N49" s="64">
        <v>189</v>
      </c>
      <c r="O49" s="65">
        <v>165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11</v>
      </c>
      <c r="L50" s="64">
        <v>11</v>
      </c>
      <c r="M50" s="64">
        <v>11</v>
      </c>
      <c r="N50" s="64">
        <v>11</v>
      </c>
      <c r="O50" s="65">
        <v>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512</v>
      </c>
      <c r="L51" s="64" t="s">
        <v>512</v>
      </c>
      <c r="M51" s="64" t="s">
        <v>512</v>
      </c>
      <c r="N51" s="64" t="s">
        <v>512</v>
      </c>
      <c r="O51" s="65" t="s">
        <v>512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2265</v>
      </c>
      <c r="L52" s="64">
        <v>2077</v>
      </c>
      <c r="M52" s="64">
        <v>1898</v>
      </c>
      <c r="N52" s="64">
        <v>1818</v>
      </c>
      <c r="O52" s="65">
        <v>1717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580</v>
      </c>
      <c r="L53" s="69">
        <v>601</v>
      </c>
      <c r="M53" s="69">
        <v>547</v>
      </c>
      <c r="N53" s="69">
        <v>560</v>
      </c>
      <c r="O53" s="70">
        <v>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604</v>
      </c>
      <c r="L57" s="83" t="s">
        <v>604</v>
      </c>
      <c r="M57" s="83" t="s">
        <v>604</v>
      </c>
      <c r="N57" s="83" t="s">
        <v>604</v>
      </c>
      <c r="O57" s="84" t="s">
        <v>604</v>
      </c>
    </row>
    <row r="58" spans="1:21" ht="31.5" customHeight="1" thickBot="1" x14ac:dyDescent="0.2">
      <c r="B58" s="1256"/>
      <c r="C58" s="1257"/>
      <c r="D58" s="1261" t="s">
        <v>27</v>
      </c>
      <c r="E58" s="1262"/>
      <c r="F58" s="1262"/>
      <c r="G58" s="1262"/>
      <c r="H58" s="1262"/>
      <c r="I58" s="1262"/>
      <c r="J58" s="1263"/>
      <c r="K58" s="85" t="s">
        <v>605</v>
      </c>
      <c r="L58" s="86" t="s">
        <v>604</v>
      </c>
      <c r="M58" s="86" t="s">
        <v>604</v>
      </c>
      <c r="N58" s="86" t="s">
        <v>604</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65VVel93fMJQqRniLBR5yUPJuH82fhE4GGckPQuYTmVe1oi22C/lXs2NdEei00/MG08SJOnf4LYzIgAgysouw==" saltValue="YwEMByt4SCPC7Kz+yfT2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K4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15311</v>
      </c>
      <c r="J41" s="103">
        <v>14836</v>
      </c>
      <c r="K41" s="103">
        <v>14482</v>
      </c>
      <c r="L41" s="103">
        <v>14045</v>
      </c>
      <c r="M41" s="104">
        <v>13754</v>
      </c>
    </row>
    <row r="42" spans="2:13" ht="27.75" customHeight="1" x14ac:dyDescent="0.15">
      <c r="B42" s="1274"/>
      <c r="C42" s="1275"/>
      <c r="D42" s="105"/>
      <c r="E42" s="1278" t="s">
        <v>32</v>
      </c>
      <c r="F42" s="1278"/>
      <c r="G42" s="1278"/>
      <c r="H42" s="1279"/>
      <c r="I42" s="106">
        <v>112</v>
      </c>
      <c r="J42" s="107">
        <v>91</v>
      </c>
      <c r="K42" s="107">
        <v>81</v>
      </c>
      <c r="L42" s="107">
        <v>70</v>
      </c>
      <c r="M42" s="108">
        <v>60</v>
      </c>
    </row>
    <row r="43" spans="2:13" ht="27.75" customHeight="1" x14ac:dyDescent="0.15">
      <c r="B43" s="1274"/>
      <c r="C43" s="1275"/>
      <c r="D43" s="105"/>
      <c r="E43" s="1278" t="s">
        <v>33</v>
      </c>
      <c r="F43" s="1278"/>
      <c r="G43" s="1278"/>
      <c r="H43" s="1279"/>
      <c r="I43" s="106">
        <v>6322</v>
      </c>
      <c r="J43" s="107">
        <v>6164</v>
      </c>
      <c r="K43" s="107">
        <v>5905</v>
      </c>
      <c r="L43" s="107">
        <v>5856</v>
      </c>
      <c r="M43" s="108">
        <v>5689</v>
      </c>
    </row>
    <row r="44" spans="2:13" ht="27.75" customHeight="1" x14ac:dyDescent="0.15">
      <c r="B44" s="1274"/>
      <c r="C44" s="1275"/>
      <c r="D44" s="105"/>
      <c r="E44" s="1278" t="s">
        <v>34</v>
      </c>
      <c r="F44" s="1278"/>
      <c r="G44" s="1278"/>
      <c r="H44" s="1279"/>
      <c r="I44" s="106">
        <v>2894</v>
      </c>
      <c r="J44" s="107">
        <v>2651</v>
      </c>
      <c r="K44" s="107">
        <v>2323</v>
      </c>
      <c r="L44" s="107">
        <v>1884</v>
      </c>
      <c r="M44" s="108">
        <v>1521</v>
      </c>
    </row>
    <row r="45" spans="2:13" ht="27.75" customHeight="1" x14ac:dyDescent="0.15">
      <c r="B45" s="1274"/>
      <c r="C45" s="1275"/>
      <c r="D45" s="105"/>
      <c r="E45" s="1278" t="s">
        <v>35</v>
      </c>
      <c r="F45" s="1278"/>
      <c r="G45" s="1278"/>
      <c r="H45" s="1279"/>
      <c r="I45" s="106">
        <v>3020</v>
      </c>
      <c r="J45" s="107">
        <v>2809</v>
      </c>
      <c r="K45" s="107">
        <v>2821</v>
      </c>
      <c r="L45" s="107">
        <v>2768</v>
      </c>
      <c r="M45" s="108">
        <v>2604</v>
      </c>
    </row>
    <row r="46" spans="2:13" ht="27.75" customHeight="1" x14ac:dyDescent="0.15">
      <c r="B46" s="1274"/>
      <c r="C46" s="1275"/>
      <c r="D46" s="109"/>
      <c r="E46" s="1278" t="s">
        <v>36</v>
      </c>
      <c r="F46" s="1278"/>
      <c r="G46" s="1278"/>
      <c r="H46" s="1279"/>
      <c r="I46" s="106" t="s">
        <v>512</v>
      </c>
      <c r="J46" s="107" t="s">
        <v>512</v>
      </c>
      <c r="K46" s="107" t="s">
        <v>512</v>
      </c>
      <c r="L46" s="107" t="s">
        <v>512</v>
      </c>
      <c r="M46" s="108" t="s">
        <v>512</v>
      </c>
    </row>
    <row r="47" spans="2:13" ht="27.75" customHeight="1" x14ac:dyDescent="0.15">
      <c r="B47" s="1274"/>
      <c r="C47" s="1275"/>
      <c r="D47" s="110"/>
      <c r="E47" s="1288" t="s">
        <v>37</v>
      </c>
      <c r="F47" s="1289"/>
      <c r="G47" s="1289"/>
      <c r="H47" s="1290"/>
      <c r="I47" s="106" t="s">
        <v>512</v>
      </c>
      <c r="J47" s="107" t="s">
        <v>512</v>
      </c>
      <c r="K47" s="107" t="s">
        <v>512</v>
      </c>
      <c r="L47" s="107" t="s">
        <v>512</v>
      </c>
      <c r="M47" s="108" t="s">
        <v>512</v>
      </c>
    </row>
    <row r="48" spans="2:13" ht="27.75" customHeight="1" x14ac:dyDescent="0.15">
      <c r="B48" s="1274"/>
      <c r="C48" s="1275"/>
      <c r="D48" s="105"/>
      <c r="E48" s="1278" t="s">
        <v>38</v>
      </c>
      <c r="F48" s="1278"/>
      <c r="G48" s="1278"/>
      <c r="H48" s="1279"/>
      <c r="I48" s="106" t="s">
        <v>512</v>
      </c>
      <c r="J48" s="107" t="s">
        <v>512</v>
      </c>
      <c r="K48" s="107" t="s">
        <v>512</v>
      </c>
      <c r="L48" s="107" t="s">
        <v>512</v>
      </c>
      <c r="M48" s="108" t="s">
        <v>512</v>
      </c>
    </row>
    <row r="49" spans="2:13" ht="27.75" customHeight="1" x14ac:dyDescent="0.15">
      <c r="B49" s="1276"/>
      <c r="C49" s="1277"/>
      <c r="D49" s="105"/>
      <c r="E49" s="1278" t="s">
        <v>39</v>
      </c>
      <c r="F49" s="1278"/>
      <c r="G49" s="1278"/>
      <c r="H49" s="1279"/>
      <c r="I49" s="106" t="s">
        <v>512</v>
      </c>
      <c r="J49" s="107" t="s">
        <v>512</v>
      </c>
      <c r="K49" s="107" t="s">
        <v>512</v>
      </c>
      <c r="L49" s="107" t="s">
        <v>512</v>
      </c>
      <c r="M49" s="108" t="s">
        <v>512</v>
      </c>
    </row>
    <row r="50" spans="2:13" ht="27.75" customHeight="1" x14ac:dyDescent="0.15">
      <c r="B50" s="1272" t="s">
        <v>40</v>
      </c>
      <c r="C50" s="1273"/>
      <c r="D50" s="111"/>
      <c r="E50" s="1278" t="s">
        <v>41</v>
      </c>
      <c r="F50" s="1278"/>
      <c r="G50" s="1278"/>
      <c r="H50" s="1279"/>
      <c r="I50" s="106">
        <v>5131</v>
      </c>
      <c r="J50" s="107">
        <v>5597</v>
      </c>
      <c r="K50" s="107">
        <v>5647</v>
      </c>
      <c r="L50" s="107">
        <v>5589</v>
      </c>
      <c r="M50" s="108">
        <v>5184</v>
      </c>
    </row>
    <row r="51" spans="2:13" ht="27.75" customHeight="1" x14ac:dyDescent="0.15">
      <c r="B51" s="1274"/>
      <c r="C51" s="1275"/>
      <c r="D51" s="105"/>
      <c r="E51" s="1278" t="s">
        <v>42</v>
      </c>
      <c r="F51" s="1278"/>
      <c r="G51" s="1278"/>
      <c r="H51" s="1279"/>
      <c r="I51" s="106">
        <v>581</v>
      </c>
      <c r="J51" s="107">
        <v>522</v>
      </c>
      <c r="K51" s="107">
        <v>449</v>
      </c>
      <c r="L51" s="107">
        <v>481</v>
      </c>
      <c r="M51" s="108">
        <v>469</v>
      </c>
    </row>
    <row r="52" spans="2:13" ht="27.75" customHeight="1" x14ac:dyDescent="0.15">
      <c r="B52" s="1276"/>
      <c r="C52" s="1277"/>
      <c r="D52" s="105"/>
      <c r="E52" s="1278" t="s">
        <v>43</v>
      </c>
      <c r="F52" s="1278"/>
      <c r="G52" s="1278"/>
      <c r="H52" s="1279"/>
      <c r="I52" s="106">
        <v>16729</v>
      </c>
      <c r="J52" s="107">
        <v>15881</v>
      </c>
      <c r="K52" s="107">
        <v>15302</v>
      </c>
      <c r="L52" s="107">
        <v>14951</v>
      </c>
      <c r="M52" s="108">
        <v>14562</v>
      </c>
    </row>
    <row r="53" spans="2:13" ht="27.75" customHeight="1" thickBot="1" x14ac:dyDescent="0.2">
      <c r="B53" s="1280" t="s">
        <v>44</v>
      </c>
      <c r="C53" s="1281"/>
      <c r="D53" s="112"/>
      <c r="E53" s="1282" t="s">
        <v>45</v>
      </c>
      <c r="F53" s="1282"/>
      <c r="G53" s="1282"/>
      <c r="H53" s="1283"/>
      <c r="I53" s="113">
        <v>5218</v>
      </c>
      <c r="J53" s="114">
        <v>4551</v>
      </c>
      <c r="K53" s="114">
        <v>4215</v>
      </c>
      <c r="L53" s="114">
        <v>3603</v>
      </c>
      <c r="M53" s="115">
        <v>3412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rn4GC2yE3KCpabOIhFXUhoTNTuhYLP7y0YQ8+CBVCV3I0LMhWMVHsXz/Cq9gFZDS/THi0lEM01w83ohu4N4UA==" saltValue="U9Eff2vWZCg0kQCzrOQ5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3097</v>
      </c>
      <c r="G55" s="127">
        <v>2971</v>
      </c>
      <c r="H55" s="128">
        <v>2623</v>
      </c>
    </row>
    <row r="56" spans="2:8" ht="52.5" customHeight="1" x14ac:dyDescent="0.15">
      <c r="B56" s="129"/>
      <c r="C56" s="1301" t="s">
        <v>49</v>
      </c>
      <c r="D56" s="1301"/>
      <c r="E56" s="1302"/>
      <c r="F56" s="130">
        <v>310</v>
      </c>
      <c r="G56" s="130">
        <v>310</v>
      </c>
      <c r="H56" s="131">
        <v>310</v>
      </c>
    </row>
    <row r="57" spans="2:8" ht="53.25" customHeight="1" x14ac:dyDescent="0.15">
      <c r="B57" s="129"/>
      <c r="C57" s="1303" t="s">
        <v>50</v>
      </c>
      <c r="D57" s="1303"/>
      <c r="E57" s="1304"/>
      <c r="F57" s="132">
        <v>3404</v>
      </c>
      <c r="G57" s="132">
        <v>3411</v>
      </c>
      <c r="H57" s="133">
        <v>3283</v>
      </c>
    </row>
    <row r="58" spans="2:8" ht="45.75" customHeight="1" x14ac:dyDescent="0.15">
      <c r="B58" s="134"/>
      <c r="C58" s="1291" t="s">
        <v>599</v>
      </c>
      <c r="D58" s="1292"/>
      <c r="E58" s="1293"/>
      <c r="F58" s="135">
        <v>1852</v>
      </c>
      <c r="G58" s="135">
        <v>1839</v>
      </c>
      <c r="H58" s="136">
        <v>1843</v>
      </c>
    </row>
    <row r="59" spans="2:8" ht="45.75" customHeight="1" x14ac:dyDescent="0.15">
      <c r="B59" s="134"/>
      <c r="C59" s="1291" t="s">
        <v>600</v>
      </c>
      <c r="D59" s="1292"/>
      <c r="E59" s="1293"/>
      <c r="F59" s="135">
        <v>806</v>
      </c>
      <c r="G59" s="135">
        <v>808</v>
      </c>
      <c r="H59" s="136">
        <v>810</v>
      </c>
    </row>
    <row r="60" spans="2:8" ht="45.75" customHeight="1" x14ac:dyDescent="0.15">
      <c r="B60" s="134"/>
      <c r="C60" s="1291" t="s">
        <v>602</v>
      </c>
      <c r="D60" s="1292"/>
      <c r="E60" s="1293"/>
      <c r="F60" s="135">
        <v>127</v>
      </c>
      <c r="G60" s="135">
        <v>127</v>
      </c>
      <c r="H60" s="136">
        <v>127</v>
      </c>
    </row>
    <row r="61" spans="2:8" ht="45.75" customHeight="1" x14ac:dyDescent="0.15">
      <c r="B61" s="134"/>
      <c r="C61" s="1291" t="s">
        <v>601</v>
      </c>
      <c r="D61" s="1292"/>
      <c r="E61" s="1293"/>
      <c r="F61" s="135">
        <v>194</v>
      </c>
      <c r="G61" s="135">
        <v>161</v>
      </c>
      <c r="H61" s="136">
        <v>120</v>
      </c>
    </row>
    <row r="62" spans="2:8" ht="45.75" customHeight="1" thickBot="1" x14ac:dyDescent="0.2">
      <c r="B62" s="137"/>
      <c r="C62" s="1294" t="s">
        <v>603</v>
      </c>
      <c r="D62" s="1295"/>
      <c r="E62" s="1296"/>
      <c r="F62" s="138">
        <v>105</v>
      </c>
      <c r="G62" s="138">
        <v>105</v>
      </c>
      <c r="H62" s="139">
        <v>105</v>
      </c>
    </row>
    <row r="63" spans="2:8" ht="52.5" customHeight="1" thickBot="1" x14ac:dyDescent="0.2">
      <c r="B63" s="140"/>
      <c r="C63" s="1297" t="s">
        <v>51</v>
      </c>
      <c r="D63" s="1297"/>
      <c r="E63" s="1298"/>
      <c r="F63" s="141">
        <v>6811</v>
      </c>
      <c r="G63" s="141">
        <v>6692</v>
      </c>
      <c r="H63" s="142">
        <v>6216</v>
      </c>
    </row>
    <row r="64" spans="2:8" ht="15" customHeight="1" x14ac:dyDescent="0.15"/>
    <row r="65" ht="0" hidden="1" customHeight="1" x14ac:dyDescent="0.15"/>
    <row r="66" ht="0" hidden="1" customHeight="1" x14ac:dyDescent="0.15"/>
  </sheetData>
  <sheetProtection algorithmName="SHA-512" hashValue="wxRI44xrWDPpIA64/0vQzQ0N6FLURDOn+D+2hTsjHRKbzDPrf+BfnLpGH+NlgAVw4M8G0CQY3kiP+y6O+EO2mQ==" saltValue="q1t7ix0Re6jd7BU0kdF8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ZM191"/>
  <sheetViews>
    <sheetView showGridLines="0" topLeftCell="T7" zoomScaleNormal="100" zoomScaleSheetLayoutView="55" workbookViewId="0">
      <selection activeCell="CC15" sqref="CC1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615</v>
      </c>
      <c r="AO51" s="1322"/>
      <c r="AP51" s="1322"/>
      <c r="AQ51" s="1322"/>
      <c r="AR51" s="1322"/>
      <c r="AS51" s="1322"/>
      <c r="AT51" s="1322"/>
      <c r="AU51" s="1322"/>
      <c r="AV51" s="1322"/>
      <c r="AW51" s="1322"/>
      <c r="AX51" s="1322"/>
      <c r="AY51" s="1322"/>
      <c r="AZ51" s="1322"/>
      <c r="BA51" s="1322"/>
      <c r="BB51" s="1322" t="s">
        <v>616</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56.9</v>
      </c>
      <c r="CG51" s="1320"/>
      <c r="CH51" s="1320"/>
      <c r="CI51" s="1320"/>
      <c r="CJ51" s="1320"/>
      <c r="CK51" s="1320"/>
      <c r="CL51" s="1320"/>
      <c r="CM51" s="1320"/>
      <c r="CN51" s="1320">
        <v>49.7</v>
      </c>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617</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60.6</v>
      </c>
      <c r="CG53" s="1320"/>
      <c r="CH53" s="1320"/>
      <c r="CI53" s="1320"/>
      <c r="CJ53" s="1320"/>
      <c r="CK53" s="1320"/>
      <c r="CL53" s="1320"/>
      <c r="CM53" s="1320"/>
      <c r="CN53" s="1320">
        <v>44.4</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618</v>
      </c>
      <c r="AO55" s="1318"/>
      <c r="AP55" s="1318"/>
      <c r="AQ55" s="1318"/>
      <c r="AR55" s="1318"/>
      <c r="AS55" s="1318"/>
      <c r="AT55" s="1318"/>
      <c r="AU55" s="1318"/>
      <c r="AV55" s="1318"/>
      <c r="AW55" s="1318"/>
      <c r="AX55" s="1318"/>
      <c r="AY55" s="1318"/>
      <c r="AZ55" s="1318"/>
      <c r="BA55" s="1318"/>
      <c r="BB55" s="1322" t="s">
        <v>616</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15.5</v>
      </c>
      <c r="CG55" s="1320"/>
      <c r="CH55" s="1320"/>
      <c r="CI55" s="1320"/>
      <c r="CJ55" s="1320"/>
      <c r="CK55" s="1320"/>
      <c r="CL55" s="1320"/>
      <c r="CM55" s="1320"/>
      <c r="CN55" s="1320">
        <v>14</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617</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57.7</v>
      </c>
      <c r="CG57" s="1320"/>
      <c r="CH57" s="1320"/>
      <c r="CI57" s="1320"/>
      <c r="CJ57" s="1320"/>
      <c r="CK57" s="1320"/>
      <c r="CL57" s="1320"/>
      <c r="CM57" s="1320"/>
      <c r="CN57" s="1320">
        <v>57.8</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615</v>
      </c>
      <c r="AO73" s="1322"/>
      <c r="AP73" s="1322"/>
      <c r="AQ73" s="1322"/>
      <c r="AR73" s="1322"/>
      <c r="AS73" s="1322"/>
      <c r="AT73" s="1322"/>
      <c r="AU73" s="1322"/>
      <c r="AV73" s="1322"/>
      <c r="AW73" s="1322"/>
      <c r="AX73" s="1322"/>
      <c r="AY73" s="1322"/>
      <c r="AZ73" s="1322"/>
      <c r="BA73" s="1322"/>
      <c r="BB73" s="1322" t="s">
        <v>616</v>
      </c>
      <c r="BC73" s="1322"/>
      <c r="BD73" s="1322"/>
      <c r="BE73" s="1322"/>
      <c r="BF73" s="1322"/>
      <c r="BG73" s="1322"/>
      <c r="BH73" s="1322"/>
      <c r="BI73" s="1322"/>
      <c r="BJ73" s="1322"/>
      <c r="BK73" s="1322"/>
      <c r="BL73" s="1322"/>
      <c r="BM73" s="1322"/>
      <c r="BN73" s="1322"/>
      <c r="BO73" s="1322"/>
      <c r="BP73" s="1320">
        <v>67.900000000000006</v>
      </c>
      <c r="BQ73" s="1320"/>
      <c r="BR73" s="1320"/>
      <c r="BS73" s="1320"/>
      <c r="BT73" s="1320"/>
      <c r="BU73" s="1320"/>
      <c r="BV73" s="1320"/>
      <c r="BW73" s="1320"/>
      <c r="BX73" s="1320">
        <v>59.6</v>
      </c>
      <c r="BY73" s="1320"/>
      <c r="BZ73" s="1320"/>
      <c r="CA73" s="1320"/>
      <c r="CB73" s="1320"/>
      <c r="CC73" s="1320"/>
      <c r="CD73" s="1320"/>
      <c r="CE73" s="1320"/>
      <c r="CF73" s="1320">
        <v>56.9</v>
      </c>
      <c r="CG73" s="1320"/>
      <c r="CH73" s="1320"/>
      <c r="CI73" s="1320"/>
      <c r="CJ73" s="1320"/>
      <c r="CK73" s="1320"/>
      <c r="CL73" s="1320"/>
      <c r="CM73" s="1320"/>
      <c r="CN73" s="1320">
        <v>49.7</v>
      </c>
      <c r="CO73" s="1320"/>
      <c r="CP73" s="1320"/>
      <c r="CQ73" s="1320"/>
      <c r="CR73" s="1320"/>
      <c r="CS73" s="1320"/>
      <c r="CT73" s="1320"/>
      <c r="CU73" s="1320"/>
      <c r="CV73" s="1320">
        <v>47.7</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620</v>
      </c>
      <c r="BC75" s="1322"/>
      <c r="BD75" s="1322"/>
      <c r="BE75" s="1322"/>
      <c r="BF75" s="1322"/>
      <c r="BG75" s="1322"/>
      <c r="BH75" s="1322"/>
      <c r="BI75" s="1322"/>
      <c r="BJ75" s="1322"/>
      <c r="BK75" s="1322"/>
      <c r="BL75" s="1322"/>
      <c r="BM75" s="1322"/>
      <c r="BN75" s="1322"/>
      <c r="BO75" s="1322"/>
      <c r="BP75" s="1320">
        <v>8.8000000000000007</v>
      </c>
      <c r="BQ75" s="1320"/>
      <c r="BR75" s="1320"/>
      <c r="BS75" s="1320"/>
      <c r="BT75" s="1320"/>
      <c r="BU75" s="1320"/>
      <c r="BV75" s="1320"/>
      <c r="BW75" s="1320"/>
      <c r="BX75" s="1320">
        <v>8.1</v>
      </c>
      <c r="BY75" s="1320"/>
      <c r="BZ75" s="1320"/>
      <c r="CA75" s="1320"/>
      <c r="CB75" s="1320"/>
      <c r="CC75" s="1320"/>
      <c r="CD75" s="1320"/>
      <c r="CE75" s="1320"/>
      <c r="CF75" s="1320">
        <v>7.5</v>
      </c>
      <c r="CG75" s="1320"/>
      <c r="CH75" s="1320"/>
      <c r="CI75" s="1320"/>
      <c r="CJ75" s="1320"/>
      <c r="CK75" s="1320"/>
      <c r="CL75" s="1320"/>
      <c r="CM75" s="1320"/>
      <c r="CN75" s="1320">
        <v>7.6</v>
      </c>
      <c r="CO75" s="1320"/>
      <c r="CP75" s="1320"/>
      <c r="CQ75" s="1320"/>
      <c r="CR75" s="1320"/>
      <c r="CS75" s="1320"/>
      <c r="CT75" s="1320"/>
      <c r="CU75" s="1320"/>
      <c r="CV75" s="1320">
        <v>7.8</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618</v>
      </c>
      <c r="AO77" s="1318"/>
      <c r="AP77" s="1318"/>
      <c r="AQ77" s="1318"/>
      <c r="AR77" s="1318"/>
      <c r="AS77" s="1318"/>
      <c r="AT77" s="1318"/>
      <c r="AU77" s="1318"/>
      <c r="AV77" s="1318"/>
      <c r="AW77" s="1318"/>
      <c r="AX77" s="1318"/>
      <c r="AY77" s="1318"/>
      <c r="AZ77" s="1318"/>
      <c r="BA77" s="1318"/>
      <c r="BB77" s="1322" t="s">
        <v>616</v>
      </c>
      <c r="BC77" s="1322"/>
      <c r="BD77" s="1322"/>
      <c r="BE77" s="1322"/>
      <c r="BF77" s="1322"/>
      <c r="BG77" s="1322"/>
      <c r="BH77" s="1322"/>
      <c r="BI77" s="1322"/>
      <c r="BJ77" s="1322"/>
      <c r="BK77" s="1322"/>
      <c r="BL77" s="1322"/>
      <c r="BM77" s="1322"/>
      <c r="BN77" s="1322"/>
      <c r="BO77" s="1322"/>
      <c r="BP77" s="1320">
        <v>27.8</v>
      </c>
      <c r="BQ77" s="1320"/>
      <c r="BR77" s="1320"/>
      <c r="BS77" s="1320"/>
      <c r="BT77" s="1320"/>
      <c r="BU77" s="1320"/>
      <c r="BV77" s="1320"/>
      <c r="BW77" s="1320"/>
      <c r="BX77" s="1320">
        <v>20.2</v>
      </c>
      <c r="BY77" s="1320"/>
      <c r="BZ77" s="1320"/>
      <c r="CA77" s="1320"/>
      <c r="CB77" s="1320"/>
      <c r="CC77" s="1320"/>
      <c r="CD77" s="1320"/>
      <c r="CE77" s="1320"/>
      <c r="CF77" s="1320">
        <v>15.5</v>
      </c>
      <c r="CG77" s="1320"/>
      <c r="CH77" s="1320"/>
      <c r="CI77" s="1320"/>
      <c r="CJ77" s="1320"/>
      <c r="CK77" s="1320"/>
      <c r="CL77" s="1320"/>
      <c r="CM77" s="1320"/>
      <c r="CN77" s="1320">
        <v>14</v>
      </c>
      <c r="CO77" s="1320"/>
      <c r="CP77" s="1320"/>
      <c r="CQ77" s="1320"/>
      <c r="CR77" s="1320"/>
      <c r="CS77" s="1320"/>
      <c r="CT77" s="1320"/>
      <c r="CU77" s="1320"/>
      <c r="CV77" s="1320">
        <v>11.4</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620</v>
      </c>
      <c r="BC79" s="1322"/>
      <c r="BD79" s="1322"/>
      <c r="BE79" s="1322"/>
      <c r="BF79" s="1322"/>
      <c r="BG79" s="1322"/>
      <c r="BH79" s="1322"/>
      <c r="BI79" s="1322"/>
      <c r="BJ79" s="1322"/>
      <c r="BK79" s="1322"/>
      <c r="BL79" s="1322"/>
      <c r="BM79" s="1322"/>
      <c r="BN79" s="1322"/>
      <c r="BO79" s="1322"/>
      <c r="BP79" s="1320">
        <v>8.1</v>
      </c>
      <c r="BQ79" s="1320"/>
      <c r="BR79" s="1320"/>
      <c r="BS79" s="1320"/>
      <c r="BT79" s="1320"/>
      <c r="BU79" s="1320"/>
      <c r="BV79" s="1320"/>
      <c r="BW79" s="1320"/>
      <c r="BX79" s="1320">
        <v>7.1</v>
      </c>
      <c r="BY79" s="1320"/>
      <c r="BZ79" s="1320"/>
      <c r="CA79" s="1320"/>
      <c r="CB79" s="1320"/>
      <c r="CC79" s="1320"/>
      <c r="CD79" s="1320"/>
      <c r="CE79" s="1320"/>
      <c r="CF79" s="1320">
        <v>6.6</v>
      </c>
      <c r="CG79" s="1320"/>
      <c r="CH79" s="1320"/>
      <c r="CI79" s="1320"/>
      <c r="CJ79" s="1320"/>
      <c r="CK79" s="1320"/>
      <c r="CL79" s="1320"/>
      <c r="CM79" s="1320"/>
      <c r="CN79" s="1320">
        <v>6.5</v>
      </c>
      <c r="CO79" s="1320"/>
      <c r="CP79" s="1320"/>
      <c r="CQ79" s="1320"/>
      <c r="CR79" s="1320"/>
      <c r="CS79" s="1320"/>
      <c r="CT79" s="1320"/>
      <c r="CU79" s="1320"/>
      <c r="CV79" s="1320">
        <v>6.7</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QG8cCEGIjPv9bULOvSaS2E3Xpa5nLEzyzAATak6gpp9ghtN7GCz7iFktBfPzuKgIk8OdAqNKZeO3hLatNzTtw==" saltValue="iQR8RWkq3ZPFmb0nVlCb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R135"/>
  <sheetViews>
    <sheetView showGridLines="0" topLeftCell="A49"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VFo4e++lu1jtMhETl6zGYb02S/o70jW5890KwVVm+8Ml2xn3iXwv92b6larL3Yzr1bSM2Vy4XSO66yNWBX1Qg==" saltValue="JJ5pkdjUUd+h+2Vgfq+2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R135"/>
  <sheetViews>
    <sheetView showGridLines="0" tabSelected="1" topLeftCell="A94"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fOnncdTfEUN417zFk5j6PwZBu4/zkQdfbI2W70h+/6krJ2mQ0RnLhVX49dHpW4A1VPIaCXTTQ3ItODXWKrKYg==" saltValue="1C9Pd/LGYpIfNBnga1KV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78492</v>
      </c>
      <c r="E3" s="161"/>
      <c r="F3" s="162">
        <v>59668</v>
      </c>
      <c r="G3" s="163"/>
      <c r="H3" s="164"/>
    </row>
    <row r="4" spans="1:8" x14ac:dyDescent="0.15">
      <c r="A4" s="165"/>
      <c r="B4" s="166"/>
      <c r="C4" s="167"/>
      <c r="D4" s="168">
        <v>43563</v>
      </c>
      <c r="E4" s="169"/>
      <c r="F4" s="170">
        <v>31515</v>
      </c>
      <c r="G4" s="171"/>
      <c r="H4" s="172"/>
    </row>
    <row r="5" spans="1:8" x14ac:dyDescent="0.15">
      <c r="A5" s="153" t="s">
        <v>546</v>
      </c>
      <c r="B5" s="158"/>
      <c r="C5" s="159"/>
      <c r="D5" s="160">
        <v>70980</v>
      </c>
      <c r="E5" s="161"/>
      <c r="F5" s="162">
        <v>56894</v>
      </c>
      <c r="G5" s="163"/>
      <c r="H5" s="164"/>
    </row>
    <row r="6" spans="1:8" x14ac:dyDescent="0.15">
      <c r="A6" s="165"/>
      <c r="B6" s="166"/>
      <c r="C6" s="167"/>
      <c r="D6" s="168">
        <v>40074</v>
      </c>
      <c r="E6" s="169"/>
      <c r="F6" s="170">
        <v>32548</v>
      </c>
      <c r="G6" s="171"/>
      <c r="H6" s="172"/>
    </row>
    <row r="7" spans="1:8" x14ac:dyDescent="0.15">
      <c r="A7" s="153" t="s">
        <v>547</v>
      </c>
      <c r="B7" s="158"/>
      <c r="C7" s="159"/>
      <c r="D7" s="160">
        <v>59581</v>
      </c>
      <c r="E7" s="161"/>
      <c r="F7" s="162">
        <v>57122</v>
      </c>
      <c r="G7" s="163"/>
      <c r="H7" s="164"/>
    </row>
    <row r="8" spans="1:8" x14ac:dyDescent="0.15">
      <c r="A8" s="165"/>
      <c r="B8" s="166"/>
      <c r="C8" s="167"/>
      <c r="D8" s="168">
        <v>49809</v>
      </c>
      <c r="E8" s="169"/>
      <c r="F8" s="170">
        <v>36191</v>
      </c>
      <c r="G8" s="171"/>
      <c r="H8" s="172"/>
    </row>
    <row r="9" spans="1:8" x14ac:dyDescent="0.15">
      <c r="A9" s="153" t="s">
        <v>548</v>
      </c>
      <c r="B9" s="158"/>
      <c r="C9" s="159"/>
      <c r="D9" s="160">
        <v>59548</v>
      </c>
      <c r="E9" s="161"/>
      <c r="F9" s="162">
        <v>53655</v>
      </c>
      <c r="G9" s="163"/>
      <c r="H9" s="164"/>
    </row>
    <row r="10" spans="1:8" x14ac:dyDescent="0.15">
      <c r="A10" s="165"/>
      <c r="B10" s="166"/>
      <c r="C10" s="167"/>
      <c r="D10" s="168">
        <v>40936</v>
      </c>
      <c r="E10" s="169"/>
      <c r="F10" s="170">
        <v>32719</v>
      </c>
      <c r="G10" s="171"/>
      <c r="H10" s="172"/>
    </row>
    <row r="11" spans="1:8" x14ac:dyDescent="0.15">
      <c r="A11" s="153" t="s">
        <v>549</v>
      </c>
      <c r="B11" s="158"/>
      <c r="C11" s="159"/>
      <c r="D11" s="160">
        <v>51423</v>
      </c>
      <c r="E11" s="161"/>
      <c r="F11" s="162">
        <v>53869</v>
      </c>
      <c r="G11" s="163"/>
      <c r="H11" s="164"/>
    </row>
    <row r="12" spans="1:8" x14ac:dyDescent="0.15">
      <c r="A12" s="165"/>
      <c r="B12" s="166"/>
      <c r="C12" s="173"/>
      <c r="D12" s="168">
        <v>34937</v>
      </c>
      <c r="E12" s="169"/>
      <c r="F12" s="170">
        <v>35046</v>
      </c>
      <c r="G12" s="171"/>
      <c r="H12" s="172"/>
    </row>
    <row r="13" spans="1:8" x14ac:dyDescent="0.15">
      <c r="A13" s="153"/>
      <c r="B13" s="158"/>
      <c r="C13" s="174"/>
      <c r="D13" s="175">
        <v>64005</v>
      </c>
      <c r="E13" s="176"/>
      <c r="F13" s="177">
        <v>56242</v>
      </c>
      <c r="G13" s="178"/>
      <c r="H13" s="164"/>
    </row>
    <row r="14" spans="1:8" x14ac:dyDescent="0.15">
      <c r="A14" s="165"/>
      <c r="B14" s="166"/>
      <c r="C14" s="167"/>
      <c r="D14" s="168">
        <v>41864</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8.34</v>
      </c>
      <c r="C19" s="179">
        <f>ROUND(VALUE(SUBSTITUTE(実質収支比率等に係る経年分析!G$48,"▲","-")),2)</f>
        <v>10.31</v>
      </c>
      <c r="D19" s="179">
        <f>ROUND(VALUE(SUBSTITUTE(実質収支比率等に係る経年分析!H$48,"▲","-")),2)</f>
        <v>10.199999999999999</v>
      </c>
      <c r="E19" s="179">
        <f>ROUND(VALUE(SUBSTITUTE(実質収支比率等に係る経年分析!I$48,"▲","-")),2)</f>
        <v>7.41</v>
      </c>
      <c r="F19" s="179">
        <f>ROUND(VALUE(SUBSTITUTE(実質収支比率等に係る経年分析!J$48,"▲","-")),2)</f>
        <v>6.09</v>
      </c>
    </row>
    <row r="20" spans="1:11" x14ac:dyDescent="0.15">
      <c r="A20" s="179" t="s">
        <v>55</v>
      </c>
      <c r="B20" s="179">
        <f>ROUND(VALUE(SUBSTITUTE(実質収支比率等に係る経年分析!F$47,"▲","-")),2)</f>
        <v>29.35</v>
      </c>
      <c r="C20" s="179">
        <f>ROUND(VALUE(SUBSTITUTE(実質収支比率等に係る経年分析!G$47,"▲","-")),2)</f>
        <v>31.69</v>
      </c>
      <c r="D20" s="179">
        <f>ROUND(VALUE(SUBSTITUTE(実質収支比率等に係る経年分析!H$47,"▲","-")),2)</f>
        <v>33.54</v>
      </c>
      <c r="E20" s="179">
        <f>ROUND(VALUE(SUBSTITUTE(実質収支比率等に係る経年分析!I$47,"▲","-")),2)</f>
        <v>33.04</v>
      </c>
      <c r="F20" s="179">
        <f>ROUND(VALUE(SUBSTITUTE(実質収支比率等に係る経年分析!J$47,"▲","-")),2)</f>
        <v>29.77</v>
      </c>
    </row>
    <row r="21" spans="1:11" x14ac:dyDescent="0.15">
      <c r="A21" s="179" t="s">
        <v>56</v>
      </c>
      <c r="B21" s="179">
        <f>IF(ISNUMBER(VALUE(SUBSTITUTE(実質収支比率等に係る経年分析!F$49,"▲","-"))),ROUND(VALUE(SUBSTITUTE(実質収支比率等に係る経年分析!F$49,"▲","-")),2),NA())</f>
        <v>0.36</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-5.57</v>
      </c>
      <c r="E21" s="179">
        <f>IF(ISNUMBER(VALUE(SUBSTITUTE(実質収支比率等に係る経年分析!I$49,"▲","-"))),ROUND(VALUE(SUBSTITUTE(実質収支比率等に係る経年分析!I$49,"▲","-")),2),NA())</f>
        <v>-9.6999999999999993</v>
      </c>
      <c r="F21" s="179">
        <f>IF(ISNUMBER(VALUE(SUBSTITUTE(実質収支比率等に係る経年分析!J$49,"▲","-"))),ROUND(VALUE(SUBSTITUTE(実質収支比率等に係る経年分析!J$49,"▲","-")),2),NA())</f>
        <v>-9.2899999999999991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8.2899999999999991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2265</v>
      </c>
      <c r="E42" s="181"/>
      <c r="F42" s="181"/>
      <c r="G42" s="181">
        <f>'実質公債費比率（分子）の構造'!L$52</f>
        <v>2077</v>
      </c>
      <c r="H42" s="181"/>
      <c r="I42" s="181"/>
      <c r="J42" s="181">
        <f>'実質公債費比率（分子）の構造'!M$52</f>
        <v>1898</v>
      </c>
      <c r="K42" s="181"/>
      <c r="L42" s="181"/>
      <c r="M42" s="181">
        <f>'実質公債費比率（分子）の構造'!N$52</f>
        <v>1818</v>
      </c>
      <c r="N42" s="181"/>
      <c r="O42" s="181"/>
      <c r="P42" s="181">
        <f>'実質公債費比率（分子）の構造'!O$52</f>
        <v>1717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11</v>
      </c>
      <c r="L44" s="181"/>
      <c r="M44" s="181"/>
      <c r="N44" s="181">
        <f>'実質公債費比率（分子）の構造'!O$50</f>
        <v>11</v>
      </c>
      <c r="O44" s="181"/>
      <c r="P44" s="181"/>
    </row>
    <row r="45" spans="1:16" x14ac:dyDescent="0.15">
      <c r="A45" s="181" t="s">
        <v>66</v>
      </c>
      <c r="B45" s="181">
        <f>'実質公債費比率（分子）の構造'!K$49</f>
        <v>250</v>
      </c>
      <c r="C45" s="181"/>
      <c r="D45" s="181"/>
      <c r="E45" s="181">
        <f>'実質公債費比率（分子）の構造'!L$49</f>
        <v>257</v>
      </c>
      <c r="F45" s="181"/>
      <c r="G45" s="181"/>
      <c r="H45" s="181">
        <f>'実質公債費比率（分子）の構造'!M$49</f>
        <v>249</v>
      </c>
      <c r="I45" s="181"/>
      <c r="J45" s="181"/>
      <c r="K45" s="181">
        <f>'実質公債費比率（分子）の構造'!N$49</f>
        <v>189</v>
      </c>
      <c r="L45" s="181"/>
      <c r="M45" s="181"/>
      <c r="N45" s="181">
        <f>'実質公債費比率（分子）の構造'!O$49</f>
        <v>165</v>
      </c>
      <c r="O45" s="181"/>
      <c r="P45" s="181"/>
    </row>
    <row r="46" spans="1:16" x14ac:dyDescent="0.15">
      <c r="A46" s="181" t="s">
        <v>67</v>
      </c>
      <c r="B46" s="181">
        <f>'実質公債費比率（分子）の構造'!K$48</f>
        <v>480</v>
      </c>
      <c r="C46" s="181"/>
      <c r="D46" s="181"/>
      <c r="E46" s="181">
        <f>'実質公債費比率（分子）の構造'!L$48</f>
        <v>474</v>
      </c>
      <c r="F46" s="181"/>
      <c r="G46" s="181"/>
      <c r="H46" s="181">
        <f>'実質公債費比率（分子）の構造'!M$48</f>
        <v>447</v>
      </c>
      <c r="I46" s="181"/>
      <c r="J46" s="181"/>
      <c r="K46" s="181">
        <f>'実質公債費比率（分子）の構造'!N$48</f>
        <v>470</v>
      </c>
      <c r="L46" s="181"/>
      <c r="M46" s="181"/>
      <c r="N46" s="181">
        <f>'実質公債費比率（分子）の構造'!O$48</f>
        <v>457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2104</v>
      </c>
      <c r="C49" s="181"/>
      <c r="D49" s="181"/>
      <c r="E49" s="181">
        <f>'実質公債費比率（分子）の構造'!L$45</f>
        <v>1936</v>
      </c>
      <c r="F49" s="181"/>
      <c r="G49" s="181"/>
      <c r="H49" s="181">
        <f>'実質公債費比率（分子）の構造'!M$45</f>
        <v>1738</v>
      </c>
      <c r="I49" s="181"/>
      <c r="J49" s="181"/>
      <c r="K49" s="181">
        <f>'実質公債費比率（分子）の構造'!N$45</f>
        <v>1708</v>
      </c>
      <c r="L49" s="181"/>
      <c r="M49" s="181"/>
      <c r="N49" s="181">
        <f>'実質公債費比率（分子）の構造'!O$45</f>
        <v>1689</v>
      </c>
      <c r="O49" s="181"/>
      <c r="P49" s="181"/>
    </row>
    <row r="50" spans="1:16" x14ac:dyDescent="0.15">
      <c r="A50" s="181" t="s">
        <v>71</v>
      </c>
      <c r="B50" s="181" t="e">
        <f>NA()</f>
        <v>#N/A</v>
      </c>
      <c r="C50" s="181">
        <f>IF(ISNUMBER('実質公債費比率（分子）の構造'!K$53),'実質公債費比率（分子）の構造'!K$53,NA())</f>
        <v>580</v>
      </c>
      <c r="D50" s="181" t="e">
        <f>NA()</f>
        <v>#N/A</v>
      </c>
      <c r="E50" s="181" t="e">
        <f>NA()</f>
        <v>#N/A</v>
      </c>
      <c r="F50" s="181">
        <f>IF(ISNUMBER('実質公債費比率（分子）の構造'!L$53),'実質公債費比率（分子）の構造'!L$53,NA())</f>
        <v>601</v>
      </c>
      <c r="G50" s="181" t="e">
        <f>NA()</f>
        <v>#N/A</v>
      </c>
      <c r="H50" s="181" t="e">
        <f>NA()</f>
        <v>#N/A</v>
      </c>
      <c r="I50" s="181">
        <f>IF(ISNUMBER('実質公債費比率（分子）の構造'!M$53),'実質公債費比率（分子）の構造'!M$53,NA())</f>
        <v>547</v>
      </c>
      <c r="J50" s="181" t="e">
        <f>NA()</f>
        <v>#N/A</v>
      </c>
      <c r="K50" s="181" t="e">
        <f>NA()</f>
        <v>#N/A</v>
      </c>
      <c r="L50" s="181">
        <f>IF(ISNUMBER('実質公債費比率（分子）の構造'!N$53),'実質公債費比率（分子）の構造'!N$53,NA())</f>
        <v>560</v>
      </c>
      <c r="M50" s="181" t="e">
        <f>NA()</f>
        <v>#N/A</v>
      </c>
      <c r="N50" s="181" t="e">
        <f>NA()</f>
        <v>#N/A</v>
      </c>
      <c r="O50" s="181">
        <f>IF(ISNUMBER('実質公債費比率（分子）の構造'!O$53),'実質公債費比率（分子）の構造'!O$53,NA())</f>
        <v>605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16729</v>
      </c>
      <c r="E56" s="180"/>
      <c r="F56" s="180"/>
      <c r="G56" s="180">
        <f>'将来負担比率（分子）の構造'!J$52</f>
        <v>15881</v>
      </c>
      <c r="H56" s="180"/>
      <c r="I56" s="180"/>
      <c r="J56" s="180">
        <f>'将来負担比率（分子）の構造'!K$52</f>
        <v>15302</v>
      </c>
      <c r="K56" s="180"/>
      <c r="L56" s="180"/>
      <c r="M56" s="180">
        <f>'将来負担比率（分子）の構造'!L$52</f>
        <v>14951</v>
      </c>
      <c r="N56" s="180"/>
      <c r="O56" s="180"/>
      <c r="P56" s="180">
        <f>'将来負担比率（分子）の構造'!M$52</f>
        <v>14562</v>
      </c>
    </row>
    <row r="57" spans="1:16" x14ac:dyDescent="0.15">
      <c r="A57" s="180" t="s">
        <v>42</v>
      </c>
      <c r="B57" s="180"/>
      <c r="C57" s="180"/>
      <c r="D57" s="180">
        <f>'将来負担比率（分子）の構造'!I$51</f>
        <v>581</v>
      </c>
      <c r="E57" s="180"/>
      <c r="F57" s="180"/>
      <c r="G57" s="180">
        <f>'将来負担比率（分子）の構造'!J$51</f>
        <v>522</v>
      </c>
      <c r="H57" s="180"/>
      <c r="I57" s="180"/>
      <c r="J57" s="180">
        <f>'将来負担比率（分子）の構造'!K$51</f>
        <v>449</v>
      </c>
      <c r="K57" s="180"/>
      <c r="L57" s="180"/>
      <c r="M57" s="180">
        <f>'将来負担比率（分子）の構造'!L$51</f>
        <v>481</v>
      </c>
      <c r="N57" s="180"/>
      <c r="O57" s="180"/>
      <c r="P57" s="180">
        <f>'将来負担比率（分子）の構造'!M$51</f>
        <v>469</v>
      </c>
    </row>
    <row r="58" spans="1:16" x14ac:dyDescent="0.15">
      <c r="A58" s="180" t="s">
        <v>41</v>
      </c>
      <c r="B58" s="180"/>
      <c r="C58" s="180"/>
      <c r="D58" s="180">
        <f>'将来負担比率（分子）の構造'!I$50</f>
        <v>5131</v>
      </c>
      <c r="E58" s="180"/>
      <c r="F58" s="180"/>
      <c r="G58" s="180">
        <f>'将来負担比率（分子）の構造'!J$50</f>
        <v>5597</v>
      </c>
      <c r="H58" s="180"/>
      <c r="I58" s="180"/>
      <c r="J58" s="180">
        <f>'将来負担比率（分子）の構造'!K$50</f>
        <v>5647</v>
      </c>
      <c r="K58" s="180"/>
      <c r="L58" s="180"/>
      <c r="M58" s="180">
        <f>'将来負担比率（分子）の構造'!L$50</f>
        <v>5589</v>
      </c>
      <c r="N58" s="180"/>
      <c r="O58" s="180"/>
      <c r="P58" s="180">
        <f>'将来負担比率（分子）の構造'!M$50</f>
        <v>5184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3020</v>
      </c>
      <c r="C62" s="180"/>
      <c r="D62" s="180"/>
      <c r="E62" s="180">
        <f>'将来負担比率（分子）の構造'!J$45</f>
        <v>2809</v>
      </c>
      <c r="F62" s="180"/>
      <c r="G62" s="180"/>
      <c r="H62" s="180">
        <f>'将来負担比率（分子）の構造'!K$45</f>
        <v>2821</v>
      </c>
      <c r="I62" s="180"/>
      <c r="J62" s="180"/>
      <c r="K62" s="180">
        <f>'将来負担比率（分子）の構造'!L$45</f>
        <v>2768</v>
      </c>
      <c r="L62" s="180"/>
      <c r="M62" s="180"/>
      <c r="N62" s="180">
        <f>'将来負担比率（分子）の構造'!M$45</f>
        <v>2604</v>
      </c>
      <c r="O62" s="180"/>
      <c r="P62" s="180"/>
    </row>
    <row r="63" spans="1:16" x14ac:dyDescent="0.15">
      <c r="A63" s="180" t="s">
        <v>34</v>
      </c>
      <c r="B63" s="180">
        <f>'将来負担比率（分子）の構造'!I$44</f>
        <v>2894</v>
      </c>
      <c r="C63" s="180"/>
      <c r="D63" s="180"/>
      <c r="E63" s="180">
        <f>'将来負担比率（分子）の構造'!J$44</f>
        <v>2651</v>
      </c>
      <c r="F63" s="180"/>
      <c r="G63" s="180"/>
      <c r="H63" s="180">
        <f>'将来負担比率（分子）の構造'!K$44</f>
        <v>2323</v>
      </c>
      <c r="I63" s="180"/>
      <c r="J63" s="180"/>
      <c r="K63" s="180">
        <f>'将来負担比率（分子）の構造'!L$44</f>
        <v>1884</v>
      </c>
      <c r="L63" s="180"/>
      <c r="M63" s="180"/>
      <c r="N63" s="180">
        <f>'将来負担比率（分子）の構造'!M$44</f>
        <v>1521</v>
      </c>
      <c r="O63" s="180"/>
      <c r="P63" s="180"/>
    </row>
    <row r="64" spans="1:16" x14ac:dyDescent="0.15">
      <c r="A64" s="180" t="s">
        <v>33</v>
      </c>
      <c r="B64" s="180">
        <f>'将来負担比率（分子）の構造'!I$43</f>
        <v>6322</v>
      </c>
      <c r="C64" s="180"/>
      <c r="D64" s="180"/>
      <c r="E64" s="180">
        <f>'将来負担比率（分子）の構造'!J$43</f>
        <v>6164</v>
      </c>
      <c r="F64" s="180"/>
      <c r="G64" s="180"/>
      <c r="H64" s="180">
        <f>'将来負担比率（分子）の構造'!K$43</f>
        <v>5905</v>
      </c>
      <c r="I64" s="180"/>
      <c r="J64" s="180"/>
      <c r="K64" s="180">
        <f>'将来負担比率（分子）の構造'!L$43</f>
        <v>5856</v>
      </c>
      <c r="L64" s="180"/>
      <c r="M64" s="180"/>
      <c r="N64" s="180">
        <f>'将来負担比率（分子）の構造'!M$43</f>
        <v>5689</v>
      </c>
      <c r="O64" s="180"/>
      <c r="P64" s="180"/>
    </row>
    <row r="65" spans="1:16" x14ac:dyDescent="0.15">
      <c r="A65" s="180" t="s">
        <v>32</v>
      </c>
      <c r="B65" s="180">
        <f>'将来負担比率（分子）の構造'!I$42</f>
        <v>112</v>
      </c>
      <c r="C65" s="180"/>
      <c r="D65" s="180"/>
      <c r="E65" s="180">
        <f>'将来負担比率（分子）の構造'!J$42</f>
        <v>91</v>
      </c>
      <c r="F65" s="180"/>
      <c r="G65" s="180"/>
      <c r="H65" s="180">
        <f>'将来負担比率（分子）の構造'!K$42</f>
        <v>81</v>
      </c>
      <c r="I65" s="180"/>
      <c r="J65" s="180"/>
      <c r="K65" s="180">
        <f>'将来負担比率（分子）の構造'!L$42</f>
        <v>70</v>
      </c>
      <c r="L65" s="180"/>
      <c r="M65" s="180"/>
      <c r="N65" s="180">
        <f>'将来負担比率（分子）の構造'!M$42</f>
        <v>60</v>
      </c>
      <c r="O65" s="180"/>
      <c r="P65" s="180"/>
    </row>
    <row r="66" spans="1:16" x14ac:dyDescent="0.15">
      <c r="A66" s="180" t="s">
        <v>31</v>
      </c>
      <c r="B66" s="180">
        <f>'将来負担比率（分子）の構造'!I$41</f>
        <v>15311</v>
      </c>
      <c r="C66" s="180"/>
      <c r="D66" s="180"/>
      <c r="E66" s="180">
        <f>'将来負担比率（分子）の構造'!J$41</f>
        <v>14836</v>
      </c>
      <c r="F66" s="180"/>
      <c r="G66" s="180"/>
      <c r="H66" s="180">
        <f>'将来負担比率（分子）の構造'!K$41</f>
        <v>14482</v>
      </c>
      <c r="I66" s="180"/>
      <c r="J66" s="180"/>
      <c r="K66" s="180">
        <f>'将来負担比率（分子）の構造'!L$41</f>
        <v>14045</v>
      </c>
      <c r="L66" s="180"/>
      <c r="M66" s="180"/>
      <c r="N66" s="180">
        <f>'将来負担比率（分子）の構造'!M$41</f>
        <v>13754</v>
      </c>
      <c r="O66" s="180"/>
      <c r="P66" s="180"/>
    </row>
    <row r="67" spans="1:16" x14ac:dyDescent="0.15">
      <c r="A67" s="180" t="s">
        <v>75</v>
      </c>
      <c r="B67" s="180" t="e">
        <f>NA()</f>
        <v>#N/A</v>
      </c>
      <c r="C67" s="180">
        <f>IF(ISNUMBER('将来負担比率（分子）の構造'!I$53), IF('将来負担比率（分子）の構造'!I$53 &lt; 0, 0, '将来負担比率（分子）の構造'!I$53), NA())</f>
        <v>5218</v>
      </c>
      <c r="D67" s="180" t="e">
        <f>NA()</f>
        <v>#N/A</v>
      </c>
      <c r="E67" s="180" t="e">
        <f>NA()</f>
        <v>#N/A</v>
      </c>
      <c r="F67" s="180">
        <f>IF(ISNUMBER('将来負担比率（分子）の構造'!J$53), IF('将来負担比率（分子）の構造'!J$53 &lt; 0, 0, '将来負担比率（分子）の構造'!J$53), NA())</f>
        <v>4551</v>
      </c>
      <c r="G67" s="180" t="e">
        <f>NA()</f>
        <v>#N/A</v>
      </c>
      <c r="H67" s="180" t="e">
        <f>NA()</f>
        <v>#N/A</v>
      </c>
      <c r="I67" s="180">
        <f>IF(ISNUMBER('将来負担比率（分子）の構造'!K$53), IF('将来負担比率（分子）の構造'!K$53 &lt; 0, 0, '将来負担比率（分子）の構造'!K$53), NA())</f>
        <v>4215</v>
      </c>
      <c r="J67" s="180" t="e">
        <f>NA()</f>
        <v>#N/A</v>
      </c>
      <c r="K67" s="180" t="e">
        <f>NA()</f>
        <v>#N/A</v>
      </c>
      <c r="L67" s="180">
        <f>IF(ISNUMBER('将来負担比率（分子）の構造'!L$53), IF('将来負担比率（分子）の構造'!L$53 &lt; 0, 0, '将来負担比率（分子）の構造'!L$53), NA())</f>
        <v>3603</v>
      </c>
      <c r="M67" s="180" t="e">
        <f>NA()</f>
        <v>#N/A</v>
      </c>
      <c r="N67" s="180" t="e">
        <f>NA()</f>
        <v>#N/A</v>
      </c>
      <c r="O67" s="180">
        <f>IF(ISNUMBER('将来負担比率（分子）の構造'!M$53), IF('将来負担比率（分子）の構造'!M$53 &lt; 0, 0, '将来負担比率（分子）の構造'!M$53), NA())</f>
        <v>3412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3097</v>
      </c>
      <c r="C72" s="184">
        <f>基金残高に係る経年分析!G55</f>
        <v>2971</v>
      </c>
      <c r="D72" s="184">
        <f>基金残高に係る経年分析!H55</f>
        <v>2623</v>
      </c>
    </row>
    <row r="73" spans="1:16" x14ac:dyDescent="0.15">
      <c r="A73" s="183" t="s">
        <v>78</v>
      </c>
      <c r="B73" s="184">
        <f>基金残高に係る経年分析!F56</f>
        <v>310</v>
      </c>
      <c r="C73" s="184">
        <f>基金残高に係る経年分析!G56</f>
        <v>310</v>
      </c>
      <c r="D73" s="184">
        <f>基金残高に係る経年分析!H56</f>
        <v>310</v>
      </c>
    </row>
    <row r="74" spans="1:16" x14ac:dyDescent="0.15">
      <c r="A74" s="183" t="s">
        <v>79</v>
      </c>
      <c r="B74" s="184">
        <f>基金残高に係る経年分析!F57</f>
        <v>3404</v>
      </c>
      <c r="C74" s="184">
        <f>基金残高に係る経年分析!G57</f>
        <v>3411</v>
      </c>
      <c r="D74" s="184">
        <f>基金残高に係る経年分析!H57</f>
        <v>3283</v>
      </c>
    </row>
  </sheetData>
  <sheetProtection algorithmName="SHA-512" hashValue="PHCocLRMg56jQeYSZXCy1PehmDLCj2KzhSCi01dyjhSLEf2sy3eEmgvCsq2RrBZWMprSy8ATqBRVBGsL8Y20MA==" saltValue="6V05PcLL+qK/8YvAS/5O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2641904</v>
      </c>
      <c r="S5" s="727"/>
      <c r="T5" s="727"/>
      <c r="U5" s="727"/>
      <c r="V5" s="727"/>
      <c r="W5" s="727"/>
      <c r="X5" s="727"/>
      <c r="Y5" s="773"/>
      <c r="Z5" s="791">
        <v>19.3</v>
      </c>
      <c r="AA5" s="791"/>
      <c r="AB5" s="791"/>
      <c r="AC5" s="791"/>
      <c r="AD5" s="792">
        <v>2641904</v>
      </c>
      <c r="AE5" s="792"/>
      <c r="AF5" s="792"/>
      <c r="AG5" s="792"/>
      <c r="AH5" s="792"/>
      <c r="AI5" s="792"/>
      <c r="AJ5" s="792"/>
      <c r="AK5" s="792"/>
      <c r="AL5" s="774">
        <v>31</v>
      </c>
      <c r="AM5" s="743"/>
      <c r="AN5" s="743"/>
      <c r="AO5" s="775"/>
      <c r="AP5" s="760" t="s">
        <v>228</v>
      </c>
      <c r="AQ5" s="761"/>
      <c r="AR5" s="761"/>
      <c r="AS5" s="761"/>
      <c r="AT5" s="761"/>
      <c r="AU5" s="761"/>
      <c r="AV5" s="761"/>
      <c r="AW5" s="761"/>
      <c r="AX5" s="761"/>
      <c r="AY5" s="761"/>
      <c r="AZ5" s="761"/>
      <c r="BA5" s="761"/>
      <c r="BB5" s="761"/>
      <c r="BC5" s="761"/>
      <c r="BD5" s="761"/>
      <c r="BE5" s="761"/>
      <c r="BF5" s="762"/>
      <c r="BG5" s="661">
        <v>2630996</v>
      </c>
      <c r="BH5" s="664"/>
      <c r="BI5" s="664"/>
      <c r="BJ5" s="664"/>
      <c r="BK5" s="664"/>
      <c r="BL5" s="664"/>
      <c r="BM5" s="664"/>
      <c r="BN5" s="665"/>
      <c r="BO5" s="723">
        <v>99.6</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195422</v>
      </c>
      <c r="S6" s="664"/>
      <c r="T6" s="664"/>
      <c r="U6" s="664"/>
      <c r="V6" s="664"/>
      <c r="W6" s="664"/>
      <c r="X6" s="664"/>
      <c r="Y6" s="665"/>
      <c r="Z6" s="723">
        <v>1.4</v>
      </c>
      <c r="AA6" s="723"/>
      <c r="AB6" s="723"/>
      <c r="AC6" s="723"/>
      <c r="AD6" s="724">
        <v>195422</v>
      </c>
      <c r="AE6" s="724"/>
      <c r="AF6" s="724"/>
      <c r="AG6" s="724"/>
      <c r="AH6" s="724"/>
      <c r="AI6" s="724"/>
      <c r="AJ6" s="724"/>
      <c r="AK6" s="724"/>
      <c r="AL6" s="666">
        <v>2.2999999999999998</v>
      </c>
      <c r="AM6" s="667"/>
      <c r="AN6" s="667"/>
      <c r="AO6" s="725"/>
      <c r="AP6" s="658" t="s">
        <v>234</v>
      </c>
      <c r="AQ6" s="659"/>
      <c r="AR6" s="659"/>
      <c r="AS6" s="659"/>
      <c r="AT6" s="659"/>
      <c r="AU6" s="659"/>
      <c r="AV6" s="659"/>
      <c r="AW6" s="659"/>
      <c r="AX6" s="659"/>
      <c r="AY6" s="659"/>
      <c r="AZ6" s="659"/>
      <c r="BA6" s="659"/>
      <c r="BB6" s="659"/>
      <c r="BC6" s="659"/>
      <c r="BD6" s="659"/>
      <c r="BE6" s="659"/>
      <c r="BF6" s="660"/>
      <c r="BG6" s="661">
        <v>2630996</v>
      </c>
      <c r="BH6" s="664"/>
      <c r="BI6" s="664"/>
      <c r="BJ6" s="664"/>
      <c r="BK6" s="664"/>
      <c r="BL6" s="664"/>
      <c r="BM6" s="664"/>
      <c r="BN6" s="665"/>
      <c r="BO6" s="723">
        <v>99.6</v>
      </c>
      <c r="BP6" s="723"/>
      <c r="BQ6" s="723"/>
      <c r="BR6" s="723"/>
      <c r="BS6" s="724" t="s">
        <v>235</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148739</v>
      </c>
      <c r="CS6" s="664"/>
      <c r="CT6" s="664"/>
      <c r="CU6" s="664"/>
      <c r="CV6" s="664"/>
      <c r="CW6" s="664"/>
      <c r="CX6" s="664"/>
      <c r="CY6" s="665"/>
      <c r="CZ6" s="774">
        <v>1.1000000000000001</v>
      </c>
      <c r="DA6" s="743"/>
      <c r="DB6" s="743"/>
      <c r="DC6" s="777"/>
      <c r="DD6" s="669" t="s">
        <v>177</v>
      </c>
      <c r="DE6" s="664"/>
      <c r="DF6" s="664"/>
      <c r="DG6" s="664"/>
      <c r="DH6" s="664"/>
      <c r="DI6" s="664"/>
      <c r="DJ6" s="664"/>
      <c r="DK6" s="664"/>
      <c r="DL6" s="664"/>
      <c r="DM6" s="664"/>
      <c r="DN6" s="664"/>
      <c r="DO6" s="664"/>
      <c r="DP6" s="665"/>
      <c r="DQ6" s="669">
        <v>148739</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2473</v>
      </c>
      <c r="S7" s="664"/>
      <c r="T7" s="664"/>
      <c r="U7" s="664"/>
      <c r="V7" s="664"/>
      <c r="W7" s="664"/>
      <c r="X7" s="664"/>
      <c r="Y7" s="665"/>
      <c r="Z7" s="723">
        <v>0</v>
      </c>
      <c r="AA7" s="723"/>
      <c r="AB7" s="723"/>
      <c r="AC7" s="723"/>
      <c r="AD7" s="724">
        <v>2473</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1001434</v>
      </c>
      <c r="BH7" s="664"/>
      <c r="BI7" s="664"/>
      <c r="BJ7" s="664"/>
      <c r="BK7" s="664"/>
      <c r="BL7" s="664"/>
      <c r="BM7" s="664"/>
      <c r="BN7" s="665"/>
      <c r="BO7" s="723">
        <v>37.9</v>
      </c>
      <c r="BP7" s="723"/>
      <c r="BQ7" s="723"/>
      <c r="BR7" s="723"/>
      <c r="BS7" s="724" t="s">
        <v>239</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1573693</v>
      </c>
      <c r="CS7" s="664"/>
      <c r="CT7" s="664"/>
      <c r="CU7" s="664"/>
      <c r="CV7" s="664"/>
      <c r="CW7" s="664"/>
      <c r="CX7" s="664"/>
      <c r="CY7" s="665"/>
      <c r="CZ7" s="723">
        <v>12</v>
      </c>
      <c r="DA7" s="723"/>
      <c r="DB7" s="723"/>
      <c r="DC7" s="723"/>
      <c r="DD7" s="669">
        <v>57126</v>
      </c>
      <c r="DE7" s="664"/>
      <c r="DF7" s="664"/>
      <c r="DG7" s="664"/>
      <c r="DH7" s="664"/>
      <c r="DI7" s="664"/>
      <c r="DJ7" s="664"/>
      <c r="DK7" s="664"/>
      <c r="DL7" s="664"/>
      <c r="DM7" s="664"/>
      <c r="DN7" s="664"/>
      <c r="DO7" s="664"/>
      <c r="DP7" s="665"/>
      <c r="DQ7" s="669">
        <v>1379898</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5168</v>
      </c>
      <c r="S8" s="664"/>
      <c r="T8" s="664"/>
      <c r="U8" s="664"/>
      <c r="V8" s="664"/>
      <c r="W8" s="664"/>
      <c r="X8" s="664"/>
      <c r="Y8" s="665"/>
      <c r="Z8" s="723">
        <v>0</v>
      </c>
      <c r="AA8" s="723"/>
      <c r="AB8" s="723"/>
      <c r="AC8" s="723"/>
      <c r="AD8" s="724">
        <v>5168</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40234</v>
      </c>
      <c r="BH8" s="664"/>
      <c r="BI8" s="664"/>
      <c r="BJ8" s="664"/>
      <c r="BK8" s="664"/>
      <c r="BL8" s="664"/>
      <c r="BM8" s="664"/>
      <c r="BN8" s="665"/>
      <c r="BO8" s="723">
        <v>1.5</v>
      </c>
      <c r="BP8" s="723"/>
      <c r="BQ8" s="723"/>
      <c r="BR8" s="723"/>
      <c r="BS8" s="669" t="s">
        <v>177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3392947</v>
      </c>
      <c r="CS8" s="664"/>
      <c r="CT8" s="664"/>
      <c r="CU8" s="664"/>
      <c r="CV8" s="664"/>
      <c r="CW8" s="664"/>
      <c r="CX8" s="664"/>
      <c r="CY8" s="665"/>
      <c r="CZ8" s="723">
        <v>25.8</v>
      </c>
      <c r="DA8" s="723"/>
      <c r="DB8" s="723"/>
      <c r="DC8" s="723"/>
      <c r="DD8" s="669">
        <v>66881</v>
      </c>
      <c r="DE8" s="664"/>
      <c r="DF8" s="664"/>
      <c r="DG8" s="664"/>
      <c r="DH8" s="664"/>
      <c r="DI8" s="664"/>
      <c r="DJ8" s="664"/>
      <c r="DK8" s="664"/>
      <c r="DL8" s="664"/>
      <c r="DM8" s="664"/>
      <c r="DN8" s="664"/>
      <c r="DO8" s="664"/>
      <c r="DP8" s="665"/>
      <c r="DQ8" s="669">
        <v>2251710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4416</v>
      </c>
      <c r="S9" s="664"/>
      <c r="T9" s="664"/>
      <c r="U9" s="664"/>
      <c r="V9" s="664"/>
      <c r="W9" s="664"/>
      <c r="X9" s="664"/>
      <c r="Y9" s="665"/>
      <c r="Z9" s="723">
        <v>0</v>
      </c>
      <c r="AA9" s="723"/>
      <c r="AB9" s="723"/>
      <c r="AC9" s="723"/>
      <c r="AD9" s="724">
        <v>4416</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807725</v>
      </c>
      <c r="BH9" s="664"/>
      <c r="BI9" s="664"/>
      <c r="BJ9" s="664"/>
      <c r="BK9" s="664"/>
      <c r="BL9" s="664"/>
      <c r="BM9" s="664"/>
      <c r="BN9" s="665"/>
      <c r="BO9" s="723">
        <v>30.6</v>
      </c>
      <c r="BP9" s="723"/>
      <c r="BQ9" s="723"/>
      <c r="BR9" s="723"/>
      <c r="BS9" s="669" t="s">
        <v>239</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1181211</v>
      </c>
      <c r="CS9" s="664"/>
      <c r="CT9" s="664"/>
      <c r="CU9" s="664"/>
      <c r="CV9" s="664"/>
      <c r="CW9" s="664"/>
      <c r="CX9" s="664"/>
      <c r="CY9" s="665"/>
      <c r="CZ9" s="723">
        <v>9</v>
      </c>
      <c r="DA9" s="723"/>
      <c r="DB9" s="723"/>
      <c r="DC9" s="723"/>
      <c r="DD9" s="669">
        <v>5128</v>
      </c>
      <c r="DE9" s="664"/>
      <c r="DF9" s="664"/>
      <c r="DG9" s="664"/>
      <c r="DH9" s="664"/>
      <c r="DI9" s="664"/>
      <c r="DJ9" s="664"/>
      <c r="DK9" s="664"/>
      <c r="DL9" s="664"/>
      <c r="DM9" s="664"/>
      <c r="DN9" s="664"/>
      <c r="DO9" s="664"/>
      <c r="DP9" s="665"/>
      <c r="DQ9" s="669">
        <v>1165697</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177</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177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56662</v>
      </c>
      <c r="BH10" s="664"/>
      <c r="BI10" s="664"/>
      <c r="BJ10" s="664"/>
      <c r="BK10" s="664"/>
      <c r="BL10" s="664"/>
      <c r="BM10" s="664"/>
      <c r="BN10" s="665"/>
      <c r="BO10" s="723">
        <v>2.1</v>
      </c>
      <c r="BP10" s="723"/>
      <c r="BQ10" s="723"/>
      <c r="BR10" s="723"/>
      <c r="BS10" s="669" t="s">
        <v>177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5893</v>
      </c>
      <c r="CS10" s="664"/>
      <c r="CT10" s="664"/>
      <c r="CU10" s="664"/>
      <c r="CV10" s="664"/>
      <c r="CW10" s="664"/>
      <c r="CX10" s="664"/>
      <c r="CY10" s="665"/>
      <c r="CZ10" s="723">
        <v>0</v>
      </c>
      <c r="DA10" s="723"/>
      <c r="DB10" s="723"/>
      <c r="DC10" s="723"/>
      <c r="DD10" s="669" t="s">
        <v>229</v>
      </c>
      <c r="DE10" s="664"/>
      <c r="DF10" s="664"/>
      <c r="DG10" s="664"/>
      <c r="DH10" s="664"/>
      <c r="DI10" s="664"/>
      <c r="DJ10" s="664"/>
      <c r="DK10" s="664"/>
      <c r="DL10" s="664"/>
      <c r="DM10" s="664"/>
      <c r="DN10" s="664"/>
      <c r="DO10" s="664"/>
      <c r="DP10" s="665"/>
      <c r="DQ10" s="669">
        <v>493</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229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96813</v>
      </c>
      <c r="BH11" s="664"/>
      <c r="BI11" s="664"/>
      <c r="BJ11" s="664"/>
      <c r="BK11" s="664"/>
      <c r="BL11" s="664"/>
      <c r="BM11" s="664"/>
      <c r="BN11" s="665"/>
      <c r="BO11" s="723">
        <v>3.7</v>
      </c>
      <c r="BP11" s="723"/>
      <c r="BQ11" s="723"/>
      <c r="BR11" s="723"/>
      <c r="BS11" s="669" t="s">
        <v>229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634415</v>
      </c>
      <c r="CS11" s="664"/>
      <c r="CT11" s="664"/>
      <c r="CU11" s="664"/>
      <c r="CV11" s="664"/>
      <c r="CW11" s="664"/>
      <c r="CX11" s="664"/>
      <c r="CY11" s="665"/>
      <c r="CZ11" s="723">
        <v>4.8</v>
      </c>
      <c r="DA11" s="723"/>
      <c r="DB11" s="723"/>
      <c r="DC11" s="723"/>
      <c r="DD11" s="669">
        <v>198017</v>
      </c>
      <c r="DE11" s="664"/>
      <c r="DF11" s="664"/>
      <c r="DG11" s="664"/>
      <c r="DH11" s="664"/>
      <c r="DI11" s="664"/>
      <c r="DJ11" s="664"/>
      <c r="DK11" s="664"/>
      <c r="DL11" s="664"/>
      <c r="DM11" s="664"/>
      <c r="DN11" s="664"/>
      <c r="DO11" s="664"/>
      <c r="DP11" s="665"/>
      <c r="DQ11" s="669">
        <v>348605</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453524</v>
      </c>
      <c r="S12" s="664"/>
      <c r="T12" s="664"/>
      <c r="U12" s="664"/>
      <c r="V12" s="664"/>
      <c r="W12" s="664"/>
      <c r="X12" s="664"/>
      <c r="Y12" s="665"/>
      <c r="Z12" s="723">
        <v>3.3</v>
      </c>
      <c r="AA12" s="723"/>
      <c r="AB12" s="723"/>
      <c r="AC12" s="723"/>
      <c r="AD12" s="724">
        <v>453524</v>
      </c>
      <c r="AE12" s="724"/>
      <c r="AF12" s="724"/>
      <c r="AG12" s="724"/>
      <c r="AH12" s="724"/>
      <c r="AI12" s="724"/>
      <c r="AJ12" s="724"/>
      <c r="AK12" s="724"/>
      <c r="AL12" s="666">
        <v>5.3</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1366515</v>
      </c>
      <c r="BH12" s="664"/>
      <c r="BI12" s="664"/>
      <c r="BJ12" s="664"/>
      <c r="BK12" s="664"/>
      <c r="BL12" s="664"/>
      <c r="BM12" s="664"/>
      <c r="BN12" s="665"/>
      <c r="BO12" s="723">
        <v>51.7</v>
      </c>
      <c r="BP12" s="723"/>
      <c r="BQ12" s="723"/>
      <c r="BR12" s="723"/>
      <c r="BS12" s="669" t="s">
        <v>229</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506094</v>
      </c>
      <c r="CS12" s="664"/>
      <c r="CT12" s="664"/>
      <c r="CU12" s="664"/>
      <c r="CV12" s="664"/>
      <c r="CW12" s="664"/>
      <c r="CX12" s="664"/>
      <c r="CY12" s="665"/>
      <c r="CZ12" s="723">
        <v>3.9</v>
      </c>
      <c r="DA12" s="723"/>
      <c r="DB12" s="723"/>
      <c r="DC12" s="723"/>
      <c r="DD12" s="669">
        <v>63205</v>
      </c>
      <c r="DE12" s="664"/>
      <c r="DF12" s="664"/>
      <c r="DG12" s="664"/>
      <c r="DH12" s="664"/>
      <c r="DI12" s="664"/>
      <c r="DJ12" s="664"/>
      <c r="DK12" s="664"/>
      <c r="DL12" s="664"/>
      <c r="DM12" s="664"/>
      <c r="DN12" s="664"/>
      <c r="DO12" s="664"/>
      <c r="DP12" s="665"/>
      <c r="DQ12" s="669">
        <v>347543</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3512</v>
      </c>
      <c r="S13" s="664"/>
      <c r="T13" s="664"/>
      <c r="U13" s="664"/>
      <c r="V13" s="664"/>
      <c r="W13" s="664"/>
      <c r="X13" s="664"/>
      <c r="Y13" s="665"/>
      <c r="Z13" s="723">
        <v>0</v>
      </c>
      <c r="AA13" s="723"/>
      <c r="AB13" s="723"/>
      <c r="AC13" s="723"/>
      <c r="AD13" s="724">
        <v>3512</v>
      </c>
      <c r="AE13" s="724"/>
      <c r="AF13" s="724"/>
      <c r="AG13" s="724"/>
      <c r="AH13" s="724"/>
      <c r="AI13" s="724"/>
      <c r="AJ13" s="724"/>
      <c r="AK13" s="724"/>
      <c r="AL13" s="666">
        <v>0</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1327731</v>
      </c>
      <c r="BH13" s="664"/>
      <c r="BI13" s="664"/>
      <c r="BJ13" s="664"/>
      <c r="BK13" s="664"/>
      <c r="BL13" s="664"/>
      <c r="BM13" s="664"/>
      <c r="BN13" s="665"/>
      <c r="BO13" s="723">
        <v>50.3</v>
      </c>
      <c r="BP13" s="723"/>
      <c r="BQ13" s="723"/>
      <c r="BR13" s="723"/>
      <c r="BS13" s="669" t="s">
        <v>229</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1629654</v>
      </c>
      <c r="CS13" s="664"/>
      <c r="CT13" s="664"/>
      <c r="CU13" s="664"/>
      <c r="CV13" s="664"/>
      <c r="CW13" s="664"/>
      <c r="CX13" s="664"/>
      <c r="CY13" s="665"/>
      <c r="CZ13" s="723">
        <v>12.4</v>
      </c>
      <c r="DA13" s="723"/>
      <c r="DB13" s="723"/>
      <c r="DC13" s="723"/>
      <c r="DD13" s="669">
        <v>673046</v>
      </c>
      <c r="DE13" s="664"/>
      <c r="DF13" s="664"/>
      <c r="DG13" s="664"/>
      <c r="DH13" s="664"/>
      <c r="DI13" s="664"/>
      <c r="DJ13" s="664"/>
      <c r="DK13" s="664"/>
      <c r="DL13" s="664"/>
      <c r="DM13" s="664"/>
      <c r="DN13" s="664"/>
      <c r="DO13" s="664"/>
      <c r="DP13" s="665"/>
      <c r="DQ13" s="669">
        <v>878267</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260</v>
      </c>
      <c r="S14" s="664"/>
      <c r="T14" s="664"/>
      <c r="U14" s="664"/>
      <c r="V14" s="664"/>
      <c r="W14" s="664"/>
      <c r="X14" s="664"/>
      <c r="Y14" s="665"/>
      <c r="Z14" s="723" t="s">
        <v>229</v>
      </c>
      <c r="AA14" s="723"/>
      <c r="AB14" s="723"/>
      <c r="AC14" s="723"/>
      <c r="AD14" s="724" t="s">
        <v>229</v>
      </c>
      <c r="AE14" s="724"/>
      <c r="AF14" s="724"/>
      <c r="AG14" s="724"/>
      <c r="AH14" s="724"/>
      <c r="AI14" s="724"/>
      <c r="AJ14" s="724"/>
      <c r="AK14" s="724"/>
      <c r="AL14" s="666" t="s">
        <v>235</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90878</v>
      </c>
      <c r="BH14" s="664"/>
      <c r="BI14" s="664"/>
      <c r="BJ14" s="664"/>
      <c r="BK14" s="664"/>
      <c r="BL14" s="664"/>
      <c r="BM14" s="664"/>
      <c r="BN14" s="665"/>
      <c r="BO14" s="723">
        <v>3.4</v>
      </c>
      <c r="BP14" s="723"/>
      <c r="BQ14" s="723"/>
      <c r="BR14" s="723"/>
      <c r="BS14" s="669" t="s">
        <v>235</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767527</v>
      </c>
      <c r="CS14" s="664"/>
      <c r="CT14" s="664"/>
      <c r="CU14" s="664"/>
      <c r="CV14" s="664"/>
      <c r="CW14" s="664"/>
      <c r="CX14" s="664"/>
      <c r="CY14" s="665"/>
      <c r="CZ14" s="723">
        <v>5.8</v>
      </c>
      <c r="DA14" s="723"/>
      <c r="DB14" s="723"/>
      <c r="DC14" s="723"/>
      <c r="DD14" s="669">
        <v>40670</v>
      </c>
      <c r="DE14" s="664"/>
      <c r="DF14" s="664"/>
      <c r="DG14" s="664"/>
      <c r="DH14" s="664"/>
      <c r="DI14" s="664"/>
      <c r="DJ14" s="664"/>
      <c r="DK14" s="664"/>
      <c r="DL14" s="664"/>
      <c r="DM14" s="664"/>
      <c r="DN14" s="664"/>
      <c r="DO14" s="664"/>
      <c r="DP14" s="665"/>
      <c r="DQ14" s="669">
        <v>454734</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57778</v>
      </c>
      <c r="S15" s="664"/>
      <c r="T15" s="664"/>
      <c r="U15" s="664"/>
      <c r="V15" s="664"/>
      <c r="W15" s="664"/>
      <c r="X15" s="664"/>
      <c r="Y15" s="665"/>
      <c r="Z15" s="723">
        <v>0.4</v>
      </c>
      <c r="AA15" s="723"/>
      <c r="AB15" s="723"/>
      <c r="AC15" s="723"/>
      <c r="AD15" s="724">
        <v>57778</v>
      </c>
      <c r="AE15" s="724"/>
      <c r="AF15" s="724"/>
      <c r="AG15" s="724"/>
      <c r="AH15" s="724"/>
      <c r="AI15" s="724"/>
      <c r="AJ15" s="724"/>
      <c r="AK15" s="724"/>
      <c r="AL15" s="666">
        <v>0.7</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172169</v>
      </c>
      <c r="BH15" s="664"/>
      <c r="BI15" s="664"/>
      <c r="BJ15" s="664"/>
      <c r="BK15" s="664"/>
      <c r="BL15" s="664"/>
      <c r="BM15" s="664"/>
      <c r="BN15" s="665"/>
      <c r="BO15" s="723">
        <v>6.5</v>
      </c>
      <c r="BP15" s="723"/>
      <c r="BQ15" s="723"/>
      <c r="BR15" s="723"/>
      <c r="BS15" s="669" t="s">
        <v>235</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1605908</v>
      </c>
      <c r="CS15" s="664"/>
      <c r="CT15" s="664"/>
      <c r="CU15" s="664"/>
      <c r="CV15" s="664"/>
      <c r="CW15" s="664"/>
      <c r="CX15" s="664"/>
      <c r="CY15" s="665"/>
      <c r="CZ15" s="723">
        <v>12.2</v>
      </c>
      <c r="DA15" s="723"/>
      <c r="DB15" s="723"/>
      <c r="DC15" s="723"/>
      <c r="DD15" s="669">
        <v>98035</v>
      </c>
      <c r="DE15" s="664"/>
      <c r="DF15" s="664"/>
      <c r="DG15" s="664"/>
      <c r="DH15" s="664"/>
      <c r="DI15" s="664"/>
      <c r="DJ15" s="664"/>
      <c r="DK15" s="664"/>
      <c r="DL15" s="664"/>
      <c r="DM15" s="664"/>
      <c r="DN15" s="664"/>
      <c r="DO15" s="664"/>
      <c r="DP15" s="665"/>
      <c r="DQ15" s="669">
        <v>1450765</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229</v>
      </c>
      <c r="AE16" s="724"/>
      <c r="AF16" s="724"/>
      <c r="AG16" s="724"/>
      <c r="AH16" s="724"/>
      <c r="AI16" s="724"/>
      <c r="AJ16" s="724"/>
      <c r="AK16" s="724"/>
      <c r="AL16" s="666" t="s">
        <v>177</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235</v>
      </c>
      <c r="BP16" s="723"/>
      <c r="BQ16" s="723"/>
      <c r="BR16" s="723"/>
      <c r="BS16" s="669" t="s">
        <v>229</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9028</v>
      </c>
      <c r="CS16" s="664"/>
      <c r="CT16" s="664"/>
      <c r="CU16" s="664"/>
      <c r="CV16" s="664"/>
      <c r="CW16" s="664"/>
      <c r="CX16" s="664"/>
      <c r="CY16" s="665"/>
      <c r="CZ16" s="723">
        <v>0.1</v>
      </c>
      <c r="DA16" s="723"/>
      <c r="DB16" s="723"/>
      <c r="DC16" s="723"/>
      <c r="DD16" s="669" t="s">
        <v>260</v>
      </c>
      <c r="DE16" s="664"/>
      <c r="DF16" s="664"/>
      <c r="DG16" s="664"/>
      <c r="DH16" s="664"/>
      <c r="DI16" s="664"/>
      <c r="DJ16" s="664"/>
      <c r="DK16" s="664"/>
      <c r="DL16" s="664"/>
      <c r="DM16" s="664"/>
      <c r="DN16" s="664"/>
      <c r="DO16" s="664"/>
      <c r="DP16" s="665"/>
      <c r="DQ16" s="669">
        <v>5520</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11856</v>
      </c>
      <c r="S17" s="664"/>
      <c r="T17" s="664"/>
      <c r="U17" s="664"/>
      <c r="V17" s="664"/>
      <c r="W17" s="664"/>
      <c r="X17" s="664"/>
      <c r="Y17" s="665"/>
      <c r="Z17" s="723">
        <v>0.1</v>
      </c>
      <c r="AA17" s="723"/>
      <c r="AB17" s="723"/>
      <c r="AC17" s="723"/>
      <c r="AD17" s="724">
        <v>11856</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229</v>
      </c>
      <c r="BP17" s="723"/>
      <c r="BQ17" s="723"/>
      <c r="BR17" s="723"/>
      <c r="BS17" s="669" t="s">
        <v>229</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1688922</v>
      </c>
      <c r="CS17" s="664"/>
      <c r="CT17" s="664"/>
      <c r="CU17" s="664"/>
      <c r="CV17" s="664"/>
      <c r="CW17" s="664"/>
      <c r="CX17" s="664"/>
      <c r="CY17" s="665"/>
      <c r="CZ17" s="723">
        <v>12.8</v>
      </c>
      <c r="DA17" s="723"/>
      <c r="DB17" s="723"/>
      <c r="DC17" s="723"/>
      <c r="DD17" s="669" t="s">
        <v>229</v>
      </c>
      <c r="DE17" s="664"/>
      <c r="DF17" s="664"/>
      <c r="DG17" s="664"/>
      <c r="DH17" s="664"/>
      <c r="DI17" s="664"/>
      <c r="DJ17" s="664"/>
      <c r="DK17" s="664"/>
      <c r="DL17" s="664"/>
      <c r="DM17" s="664"/>
      <c r="DN17" s="664"/>
      <c r="DO17" s="664"/>
      <c r="DP17" s="665"/>
      <c r="DQ17" s="669">
        <v>1632975</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5693706</v>
      </c>
      <c r="S18" s="664"/>
      <c r="T18" s="664"/>
      <c r="U18" s="664"/>
      <c r="V18" s="664"/>
      <c r="W18" s="664"/>
      <c r="X18" s="664"/>
      <c r="Y18" s="665"/>
      <c r="Z18" s="723">
        <v>41.6</v>
      </c>
      <c r="AA18" s="723"/>
      <c r="AB18" s="723"/>
      <c r="AC18" s="723"/>
      <c r="AD18" s="724">
        <v>5104253</v>
      </c>
      <c r="AE18" s="724"/>
      <c r="AF18" s="724"/>
      <c r="AG18" s="724"/>
      <c r="AH18" s="724"/>
      <c r="AI18" s="724"/>
      <c r="AJ18" s="724"/>
      <c r="AK18" s="724"/>
      <c r="AL18" s="666">
        <v>60</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235</v>
      </c>
      <c r="BP18" s="723"/>
      <c r="BQ18" s="723"/>
      <c r="BR18" s="723"/>
      <c r="BS18" s="669" t="s">
        <v>177</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5104253</v>
      </c>
      <c r="S19" s="664"/>
      <c r="T19" s="664"/>
      <c r="U19" s="664"/>
      <c r="V19" s="664"/>
      <c r="W19" s="664"/>
      <c r="X19" s="664"/>
      <c r="Y19" s="665"/>
      <c r="Z19" s="723">
        <v>37.299999999999997</v>
      </c>
      <c r="AA19" s="723"/>
      <c r="AB19" s="723"/>
      <c r="AC19" s="723"/>
      <c r="AD19" s="724">
        <v>5104253</v>
      </c>
      <c r="AE19" s="724"/>
      <c r="AF19" s="724"/>
      <c r="AG19" s="724"/>
      <c r="AH19" s="724"/>
      <c r="AI19" s="724"/>
      <c r="AJ19" s="724"/>
      <c r="AK19" s="724"/>
      <c r="AL19" s="666">
        <v>60</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10908</v>
      </c>
      <c r="BH19" s="664"/>
      <c r="BI19" s="664"/>
      <c r="BJ19" s="664"/>
      <c r="BK19" s="664"/>
      <c r="BL19" s="664"/>
      <c r="BM19" s="664"/>
      <c r="BN19" s="665"/>
      <c r="BO19" s="723">
        <v>0.4</v>
      </c>
      <c r="BP19" s="723"/>
      <c r="BQ19" s="723"/>
      <c r="BR19" s="723"/>
      <c r="BS19" s="669" t="s">
        <v>239</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177</v>
      </c>
      <c r="DA19" s="723"/>
      <c r="DB19" s="723"/>
      <c r="DC19" s="723"/>
      <c r="DD19" s="669" t="s">
        <v>177</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280034</v>
      </c>
      <c r="S20" s="664"/>
      <c r="T20" s="664"/>
      <c r="U20" s="664"/>
      <c r="V20" s="664"/>
      <c r="W20" s="664"/>
      <c r="X20" s="664"/>
      <c r="Y20" s="665"/>
      <c r="Z20" s="723">
        <v>2</v>
      </c>
      <c r="AA20" s="723"/>
      <c r="AB20" s="723"/>
      <c r="AC20" s="723"/>
      <c r="AD20" s="724" t="s">
        <v>229</v>
      </c>
      <c r="AE20" s="724"/>
      <c r="AF20" s="724"/>
      <c r="AG20" s="724"/>
      <c r="AH20" s="724"/>
      <c r="AI20" s="724"/>
      <c r="AJ20" s="724"/>
      <c r="AK20" s="724"/>
      <c r="AL20" s="666" t="s">
        <v>239</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10908</v>
      </c>
      <c r="BH20" s="664"/>
      <c r="BI20" s="664"/>
      <c r="BJ20" s="664"/>
      <c r="BK20" s="664"/>
      <c r="BL20" s="664"/>
      <c r="BM20" s="664"/>
      <c r="BN20" s="665"/>
      <c r="BO20" s="723">
        <v>0.4</v>
      </c>
      <c r="BP20" s="723"/>
      <c r="BQ20" s="723"/>
      <c r="BR20" s="723"/>
      <c r="BS20" s="669" t="s">
        <v>177</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13144031</v>
      </c>
      <c r="CS20" s="664"/>
      <c r="CT20" s="664"/>
      <c r="CU20" s="664"/>
      <c r="CV20" s="664"/>
      <c r="CW20" s="664"/>
      <c r="CX20" s="664"/>
      <c r="CY20" s="665"/>
      <c r="CZ20" s="723">
        <v>100</v>
      </c>
      <c r="DA20" s="723"/>
      <c r="DB20" s="723"/>
      <c r="DC20" s="723"/>
      <c r="DD20" s="669">
        <v>1202108</v>
      </c>
      <c r="DE20" s="664"/>
      <c r="DF20" s="664"/>
      <c r="DG20" s="664"/>
      <c r="DH20" s="664"/>
      <c r="DI20" s="664"/>
      <c r="DJ20" s="664"/>
      <c r="DK20" s="664"/>
      <c r="DL20" s="664"/>
      <c r="DM20" s="664"/>
      <c r="DN20" s="664"/>
      <c r="DO20" s="664"/>
      <c r="DP20" s="665"/>
      <c r="DQ20" s="669">
        <v>10064946</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v>309419</v>
      </c>
      <c r="S21" s="664"/>
      <c r="T21" s="664"/>
      <c r="U21" s="664"/>
      <c r="V21" s="664"/>
      <c r="W21" s="664"/>
      <c r="X21" s="664"/>
      <c r="Y21" s="665"/>
      <c r="Z21" s="723">
        <v>2.2999999999999998</v>
      </c>
      <c r="AA21" s="723"/>
      <c r="AB21" s="723"/>
      <c r="AC21" s="723"/>
      <c r="AD21" s="724" t="s">
        <v>177</v>
      </c>
      <c r="AE21" s="724"/>
      <c r="AF21" s="724"/>
      <c r="AG21" s="724"/>
      <c r="AH21" s="724"/>
      <c r="AI21" s="724"/>
      <c r="AJ21" s="724"/>
      <c r="AK21" s="724"/>
      <c r="AL21" s="666" t="s">
        <v>239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10908</v>
      </c>
      <c r="BH21" s="664"/>
      <c r="BI21" s="664"/>
      <c r="BJ21" s="664"/>
      <c r="BK21" s="664"/>
      <c r="BL21" s="664"/>
      <c r="BM21" s="664"/>
      <c r="BN21" s="665"/>
      <c r="BO21" s="723">
        <v>0.4</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9069759</v>
      </c>
      <c r="S22" s="664"/>
      <c r="T22" s="664"/>
      <c r="U22" s="664"/>
      <c r="V22" s="664"/>
      <c r="W22" s="664"/>
      <c r="X22" s="664"/>
      <c r="Y22" s="665"/>
      <c r="Z22" s="723">
        <v>66.2</v>
      </c>
      <c r="AA22" s="723"/>
      <c r="AB22" s="723"/>
      <c r="AC22" s="723"/>
      <c r="AD22" s="724">
        <v>8480306</v>
      </c>
      <c r="AE22" s="724"/>
      <c r="AF22" s="724"/>
      <c r="AG22" s="724"/>
      <c r="AH22" s="724"/>
      <c r="AI22" s="724"/>
      <c r="AJ22" s="724"/>
      <c r="AK22" s="724"/>
      <c r="AL22" s="666">
        <v>99.6</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229</v>
      </c>
      <c r="BP22" s="723"/>
      <c r="BQ22" s="723"/>
      <c r="BR22" s="723"/>
      <c r="BS22" s="669" t="s">
        <v>177</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3163</v>
      </c>
      <c r="S23" s="664"/>
      <c r="T23" s="664"/>
      <c r="U23" s="664"/>
      <c r="V23" s="664"/>
      <c r="W23" s="664"/>
      <c r="X23" s="664"/>
      <c r="Y23" s="665"/>
      <c r="Z23" s="723">
        <v>0</v>
      </c>
      <c r="AA23" s="723"/>
      <c r="AB23" s="723"/>
      <c r="AC23" s="723"/>
      <c r="AD23" s="724">
        <v>3163</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239</v>
      </c>
      <c r="BH23" s="664"/>
      <c r="BI23" s="664"/>
      <c r="BJ23" s="664"/>
      <c r="BK23" s="664"/>
      <c r="BL23" s="664"/>
      <c r="BM23" s="664"/>
      <c r="BN23" s="665"/>
      <c r="BO23" s="723" t="s">
        <v>229</v>
      </c>
      <c r="BP23" s="723"/>
      <c r="BQ23" s="723"/>
      <c r="BR23" s="723"/>
      <c r="BS23" s="669" t="s">
        <v>229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17187</v>
      </c>
      <c r="S24" s="664"/>
      <c r="T24" s="664"/>
      <c r="U24" s="664"/>
      <c r="V24" s="664"/>
      <c r="W24" s="664"/>
      <c r="X24" s="664"/>
      <c r="Y24" s="665"/>
      <c r="Z24" s="723">
        <v>0.1</v>
      </c>
      <c r="AA24" s="723"/>
      <c r="AB24" s="723"/>
      <c r="AC24" s="723"/>
      <c r="AD24" s="724" t="s">
        <v>229</v>
      </c>
      <c r="AE24" s="724"/>
      <c r="AF24" s="724"/>
      <c r="AG24" s="724"/>
      <c r="AH24" s="724"/>
      <c r="AI24" s="724"/>
      <c r="AJ24" s="724"/>
      <c r="AK24" s="724"/>
      <c r="AL24" s="666" t="s">
        <v>177</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229</v>
      </c>
      <c r="BH24" s="664"/>
      <c r="BI24" s="664"/>
      <c r="BJ24" s="664"/>
      <c r="BK24" s="664"/>
      <c r="BL24" s="664"/>
      <c r="BM24" s="664"/>
      <c r="BN24" s="665"/>
      <c r="BO24" s="723" t="s">
        <v>229</v>
      </c>
      <c r="BP24" s="723"/>
      <c r="BQ24" s="723"/>
      <c r="BR24" s="723"/>
      <c r="BS24" s="669" t="s">
        <v>177</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5280403</v>
      </c>
      <c r="CS24" s="727"/>
      <c r="CT24" s="727"/>
      <c r="CU24" s="727"/>
      <c r="CV24" s="727"/>
      <c r="CW24" s="727"/>
      <c r="CX24" s="727"/>
      <c r="CY24" s="773"/>
      <c r="CZ24" s="774">
        <v>40.200000000000003</v>
      </c>
      <c r="DA24" s="743"/>
      <c r="DB24" s="743"/>
      <c r="DC24" s="777"/>
      <c r="DD24" s="772">
        <v>4262199</v>
      </c>
      <c r="DE24" s="727"/>
      <c r="DF24" s="727"/>
      <c r="DG24" s="727"/>
      <c r="DH24" s="727"/>
      <c r="DI24" s="727"/>
      <c r="DJ24" s="727"/>
      <c r="DK24" s="773"/>
      <c r="DL24" s="772">
        <v>4190906</v>
      </c>
      <c r="DM24" s="727"/>
      <c r="DN24" s="727"/>
      <c r="DO24" s="727"/>
      <c r="DP24" s="727"/>
      <c r="DQ24" s="727"/>
      <c r="DR24" s="727"/>
      <c r="DS24" s="727"/>
      <c r="DT24" s="727"/>
      <c r="DU24" s="727"/>
      <c r="DV24" s="773"/>
      <c r="DW24" s="774">
        <v>47.2</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197742</v>
      </c>
      <c r="S25" s="664"/>
      <c r="T25" s="664"/>
      <c r="U25" s="664"/>
      <c r="V25" s="664"/>
      <c r="W25" s="664"/>
      <c r="X25" s="664"/>
      <c r="Y25" s="665"/>
      <c r="Z25" s="723">
        <v>1.4</v>
      </c>
      <c r="AA25" s="723"/>
      <c r="AB25" s="723"/>
      <c r="AC25" s="723"/>
      <c r="AD25" s="724">
        <v>7528</v>
      </c>
      <c r="AE25" s="724"/>
      <c r="AF25" s="724"/>
      <c r="AG25" s="724"/>
      <c r="AH25" s="724"/>
      <c r="AI25" s="724"/>
      <c r="AJ25" s="724"/>
      <c r="AK25" s="724"/>
      <c r="AL25" s="666">
        <v>0.1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2181422</v>
      </c>
      <c r="CS25" s="662"/>
      <c r="CT25" s="662"/>
      <c r="CU25" s="662"/>
      <c r="CV25" s="662"/>
      <c r="CW25" s="662"/>
      <c r="CX25" s="662"/>
      <c r="CY25" s="663"/>
      <c r="CZ25" s="666">
        <v>16.600000000000001</v>
      </c>
      <c r="DA25" s="695"/>
      <c r="DB25" s="695"/>
      <c r="DC25" s="696"/>
      <c r="DD25" s="669">
        <v>2023329</v>
      </c>
      <c r="DE25" s="662"/>
      <c r="DF25" s="662"/>
      <c r="DG25" s="662"/>
      <c r="DH25" s="662"/>
      <c r="DI25" s="662"/>
      <c r="DJ25" s="662"/>
      <c r="DK25" s="663"/>
      <c r="DL25" s="669">
        <v>2018183</v>
      </c>
      <c r="DM25" s="662"/>
      <c r="DN25" s="662"/>
      <c r="DO25" s="662"/>
      <c r="DP25" s="662"/>
      <c r="DQ25" s="662"/>
      <c r="DR25" s="662"/>
      <c r="DS25" s="662"/>
      <c r="DT25" s="662"/>
      <c r="DU25" s="662"/>
      <c r="DV25" s="663"/>
      <c r="DW25" s="666">
        <v>22.7</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14340</v>
      </c>
      <c r="S26" s="664"/>
      <c r="T26" s="664"/>
      <c r="U26" s="664"/>
      <c r="V26" s="664"/>
      <c r="W26" s="664"/>
      <c r="X26" s="664"/>
      <c r="Y26" s="665"/>
      <c r="Z26" s="723">
        <v>0.1</v>
      </c>
      <c r="AA26" s="723"/>
      <c r="AB26" s="723"/>
      <c r="AC26" s="723"/>
      <c r="AD26" s="724" t="s">
        <v>229</v>
      </c>
      <c r="AE26" s="724"/>
      <c r="AF26" s="724"/>
      <c r="AG26" s="724"/>
      <c r="AH26" s="724"/>
      <c r="AI26" s="724"/>
      <c r="AJ26" s="724"/>
      <c r="AK26" s="724"/>
      <c r="AL26" s="666" t="s">
        <v>177</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229</v>
      </c>
      <c r="BP26" s="723"/>
      <c r="BQ26" s="723"/>
      <c r="BR26" s="723"/>
      <c r="BS26" s="669" t="s">
        <v>229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1396791</v>
      </c>
      <c r="CS26" s="664"/>
      <c r="CT26" s="664"/>
      <c r="CU26" s="664"/>
      <c r="CV26" s="664"/>
      <c r="CW26" s="664"/>
      <c r="CX26" s="664"/>
      <c r="CY26" s="665"/>
      <c r="CZ26" s="666">
        <v>10.6</v>
      </c>
      <c r="DA26" s="695"/>
      <c r="DB26" s="695"/>
      <c r="DC26" s="696"/>
      <c r="DD26" s="669">
        <v>1252556</v>
      </c>
      <c r="DE26" s="664"/>
      <c r="DF26" s="664"/>
      <c r="DG26" s="664"/>
      <c r="DH26" s="664"/>
      <c r="DI26" s="664"/>
      <c r="DJ26" s="664"/>
      <c r="DK26" s="665"/>
      <c r="DL26" s="669" t="s">
        <v>177</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755510</v>
      </c>
      <c r="S27" s="664"/>
      <c r="T27" s="664"/>
      <c r="U27" s="664"/>
      <c r="V27" s="664"/>
      <c r="W27" s="664"/>
      <c r="X27" s="664"/>
      <c r="Y27" s="665"/>
      <c r="Z27" s="723">
        <v>5.5</v>
      </c>
      <c r="AA27" s="723"/>
      <c r="AB27" s="723"/>
      <c r="AC27" s="723"/>
      <c r="AD27" s="724" t="s">
        <v>229</v>
      </c>
      <c r="AE27" s="724"/>
      <c r="AF27" s="724"/>
      <c r="AG27" s="724"/>
      <c r="AH27" s="724"/>
      <c r="AI27" s="724"/>
      <c r="AJ27" s="724"/>
      <c r="AK27" s="724"/>
      <c r="AL27" s="666" t="s">
        <v>239</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2641904</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1410059</v>
      </c>
      <c r="CS27" s="662"/>
      <c r="CT27" s="662"/>
      <c r="CU27" s="662"/>
      <c r="CV27" s="662"/>
      <c r="CW27" s="662"/>
      <c r="CX27" s="662"/>
      <c r="CY27" s="663"/>
      <c r="CZ27" s="666">
        <v>10.7</v>
      </c>
      <c r="DA27" s="695"/>
      <c r="DB27" s="695"/>
      <c r="DC27" s="696"/>
      <c r="DD27" s="669">
        <v>605895</v>
      </c>
      <c r="DE27" s="662"/>
      <c r="DF27" s="662"/>
      <c r="DG27" s="662"/>
      <c r="DH27" s="662"/>
      <c r="DI27" s="662"/>
      <c r="DJ27" s="662"/>
      <c r="DK27" s="663"/>
      <c r="DL27" s="669">
        <v>539748</v>
      </c>
      <c r="DM27" s="662"/>
      <c r="DN27" s="662"/>
      <c r="DO27" s="662"/>
      <c r="DP27" s="662"/>
      <c r="DQ27" s="662"/>
      <c r="DR27" s="662"/>
      <c r="DS27" s="662"/>
      <c r="DT27" s="662"/>
      <c r="DU27" s="662"/>
      <c r="DV27" s="663"/>
      <c r="DW27" s="666">
        <v>6.1</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229</v>
      </c>
      <c r="AA28" s="723"/>
      <c r="AB28" s="723"/>
      <c r="AC28" s="723"/>
      <c r="AD28" s="724" t="s">
        <v>229</v>
      </c>
      <c r="AE28" s="724"/>
      <c r="AF28" s="724"/>
      <c r="AG28" s="724"/>
      <c r="AH28" s="724"/>
      <c r="AI28" s="724"/>
      <c r="AJ28" s="724"/>
      <c r="AK28" s="724"/>
      <c r="AL28" s="666" t="s">
        <v>177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1688922</v>
      </c>
      <c r="CS28" s="664"/>
      <c r="CT28" s="664"/>
      <c r="CU28" s="664"/>
      <c r="CV28" s="664"/>
      <c r="CW28" s="664"/>
      <c r="CX28" s="664"/>
      <c r="CY28" s="665"/>
      <c r="CZ28" s="666">
        <v>12.8</v>
      </c>
      <c r="DA28" s="695"/>
      <c r="DB28" s="695"/>
      <c r="DC28" s="696"/>
      <c r="DD28" s="669">
        <v>1632975</v>
      </c>
      <c r="DE28" s="664"/>
      <c r="DF28" s="664"/>
      <c r="DG28" s="664"/>
      <c r="DH28" s="664"/>
      <c r="DI28" s="664"/>
      <c r="DJ28" s="664"/>
      <c r="DK28" s="665"/>
      <c r="DL28" s="669">
        <v>1632975</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755359</v>
      </c>
      <c r="S29" s="664"/>
      <c r="T29" s="664"/>
      <c r="U29" s="664"/>
      <c r="V29" s="664"/>
      <c r="W29" s="664"/>
      <c r="X29" s="664"/>
      <c r="Y29" s="665"/>
      <c r="Z29" s="723">
        <v>5.5</v>
      </c>
      <c r="AA29" s="723"/>
      <c r="AB29" s="723"/>
      <c r="AC29" s="723"/>
      <c r="AD29" s="724" t="s">
        <v>177</v>
      </c>
      <c r="AE29" s="724"/>
      <c r="AF29" s="724"/>
      <c r="AG29" s="724"/>
      <c r="AH29" s="724"/>
      <c r="AI29" s="724"/>
      <c r="AJ29" s="724"/>
      <c r="AK29" s="724"/>
      <c r="AL29" s="666" t="s">
        <v>260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1688922</v>
      </c>
      <c r="CS29" s="662"/>
      <c r="CT29" s="662"/>
      <c r="CU29" s="662"/>
      <c r="CV29" s="662"/>
      <c r="CW29" s="662"/>
      <c r="CX29" s="662"/>
      <c r="CY29" s="663"/>
      <c r="CZ29" s="666">
        <v>12.8</v>
      </c>
      <c r="DA29" s="695"/>
      <c r="DB29" s="695"/>
      <c r="DC29" s="696"/>
      <c r="DD29" s="669">
        <v>1632975</v>
      </c>
      <c r="DE29" s="662"/>
      <c r="DF29" s="662"/>
      <c r="DG29" s="662"/>
      <c r="DH29" s="662"/>
      <c r="DI29" s="662"/>
      <c r="DJ29" s="662"/>
      <c r="DK29" s="663"/>
      <c r="DL29" s="669">
        <v>1632975</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84866</v>
      </c>
      <c r="S30" s="664"/>
      <c r="T30" s="664"/>
      <c r="U30" s="664"/>
      <c r="V30" s="664"/>
      <c r="W30" s="664"/>
      <c r="X30" s="664"/>
      <c r="Y30" s="665"/>
      <c r="Z30" s="723">
        <v>0.6</v>
      </c>
      <c r="AA30" s="723"/>
      <c r="AB30" s="723"/>
      <c r="AC30" s="723"/>
      <c r="AD30" s="724">
        <v>16616</v>
      </c>
      <c r="AE30" s="724"/>
      <c r="AF30" s="724"/>
      <c r="AG30" s="724"/>
      <c r="AH30" s="724"/>
      <c r="AI30" s="724"/>
      <c r="AJ30" s="724"/>
      <c r="AK30" s="724"/>
      <c r="AL30" s="666">
        <v>0.2</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99.4</v>
      </c>
      <c r="BH30" s="742"/>
      <c r="BI30" s="742"/>
      <c r="BJ30" s="742"/>
      <c r="BK30" s="742"/>
      <c r="BL30" s="742"/>
      <c r="BM30" s="743">
        <v>98.8</v>
      </c>
      <c r="BN30" s="742"/>
      <c r="BO30" s="742"/>
      <c r="BP30" s="742"/>
      <c r="BQ30" s="744"/>
      <c r="BR30" s="741">
        <v>99.4</v>
      </c>
      <c r="BS30" s="742"/>
      <c r="BT30" s="742"/>
      <c r="BU30" s="742"/>
      <c r="BV30" s="742"/>
      <c r="BW30" s="742"/>
      <c r="BX30" s="743">
        <v>98.6</v>
      </c>
      <c r="BY30" s="742"/>
      <c r="BZ30" s="742"/>
      <c r="CA30" s="742"/>
      <c r="CB30" s="744"/>
      <c r="CD30" s="747"/>
      <c r="CE30" s="748"/>
      <c r="CF30" s="705" t="s">
        <v>315</v>
      </c>
      <c r="CG30" s="702"/>
      <c r="CH30" s="702"/>
      <c r="CI30" s="702"/>
      <c r="CJ30" s="702"/>
      <c r="CK30" s="702"/>
      <c r="CL30" s="702"/>
      <c r="CM30" s="702"/>
      <c r="CN30" s="702"/>
      <c r="CO30" s="702"/>
      <c r="CP30" s="702"/>
      <c r="CQ30" s="703"/>
      <c r="CR30" s="661">
        <v>1641726</v>
      </c>
      <c r="CS30" s="664"/>
      <c r="CT30" s="664"/>
      <c r="CU30" s="664"/>
      <c r="CV30" s="664"/>
      <c r="CW30" s="664"/>
      <c r="CX30" s="664"/>
      <c r="CY30" s="665"/>
      <c r="CZ30" s="666">
        <v>12.5</v>
      </c>
      <c r="DA30" s="695"/>
      <c r="DB30" s="695"/>
      <c r="DC30" s="696"/>
      <c r="DD30" s="669">
        <v>1592853</v>
      </c>
      <c r="DE30" s="664"/>
      <c r="DF30" s="664"/>
      <c r="DG30" s="664"/>
      <c r="DH30" s="664"/>
      <c r="DI30" s="664"/>
      <c r="DJ30" s="664"/>
      <c r="DK30" s="665"/>
      <c r="DL30" s="669">
        <v>1592853</v>
      </c>
      <c r="DM30" s="664"/>
      <c r="DN30" s="664"/>
      <c r="DO30" s="664"/>
      <c r="DP30" s="664"/>
      <c r="DQ30" s="664"/>
      <c r="DR30" s="664"/>
      <c r="DS30" s="664"/>
      <c r="DT30" s="664"/>
      <c r="DU30" s="664"/>
      <c r="DV30" s="665"/>
      <c r="DW30" s="666">
        <v>17.899999999999999</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17768</v>
      </c>
      <c r="S31" s="664"/>
      <c r="T31" s="664"/>
      <c r="U31" s="664"/>
      <c r="V31" s="664"/>
      <c r="W31" s="664"/>
      <c r="X31" s="664"/>
      <c r="Y31" s="665"/>
      <c r="Z31" s="723">
        <v>0.1</v>
      </c>
      <c r="AA31" s="723"/>
      <c r="AB31" s="723"/>
      <c r="AC31" s="723"/>
      <c r="AD31" s="724" t="s">
        <v>239</v>
      </c>
      <c r="AE31" s="724"/>
      <c r="AF31" s="724"/>
      <c r="AG31" s="724"/>
      <c r="AH31" s="724"/>
      <c r="AI31" s="724"/>
      <c r="AJ31" s="724"/>
      <c r="AK31" s="724"/>
      <c r="AL31" s="666" t="s">
        <v>260</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99.3</v>
      </c>
      <c r="BH31" s="662"/>
      <c r="BI31" s="662"/>
      <c r="BJ31" s="662"/>
      <c r="BK31" s="662"/>
      <c r="BL31" s="662"/>
      <c r="BM31" s="667">
        <v>98.8</v>
      </c>
      <c r="BN31" s="740"/>
      <c r="BO31" s="740"/>
      <c r="BP31" s="740"/>
      <c r="BQ31" s="701"/>
      <c r="BR31" s="739">
        <v>99.4</v>
      </c>
      <c r="BS31" s="662"/>
      <c r="BT31" s="662"/>
      <c r="BU31" s="662"/>
      <c r="BV31" s="662"/>
      <c r="BW31" s="662"/>
      <c r="BX31" s="667">
        <v>98.9</v>
      </c>
      <c r="BY31" s="740"/>
      <c r="BZ31" s="740"/>
      <c r="CA31" s="740"/>
      <c r="CB31" s="701"/>
      <c r="CD31" s="747"/>
      <c r="CE31" s="748"/>
      <c r="CF31" s="705" t="s">
        <v>319</v>
      </c>
      <c r="CG31" s="702"/>
      <c r="CH31" s="702"/>
      <c r="CI31" s="702"/>
      <c r="CJ31" s="702"/>
      <c r="CK31" s="702"/>
      <c r="CL31" s="702"/>
      <c r="CM31" s="702"/>
      <c r="CN31" s="702"/>
      <c r="CO31" s="702"/>
      <c r="CP31" s="702"/>
      <c r="CQ31" s="703"/>
      <c r="CR31" s="661">
        <v>47196</v>
      </c>
      <c r="CS31" s="662"/>
      <c r="CT31" s="662"/>
      <c r="CU31" s="662"/>
      <c r="CV31" s="662"/>
      <c r="CW31" s="662"/>
      <c r="CX31" s="662"/>
      <c r="CY31" s="663"/>
      <c r="CZ31" s="666">
        <v>0.4</v>
      </c>
      <c r="DA31" s="695"/>
      <c r="DB31" s="695"/>
      <c r="DC31" s="696"/>
      <c r="DD31" s="669">
        <v>40122</v>
      </c>
      <c r="DE31" s="662"/>
      <c r="DF31" s="662"/>
      <c r="DG31" s="662"/>
      <c r="DH31" s="662"/>
      <c r="DI31" s="662"/>
      <c r="DJ31" s="662"/>
      <c r="DK31" s="663"/>
      <c r="DL31" s="669">
        <v>40122</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909449</v>
      </c>
      <c r="S32" s="664"/>
      <c r="T32" s="664"/>
      <c r="U32" s="664"/>
      <c r="V32" s="664"/>
      <c r="W32" s="664"/>
      <c r="X32" s="664"/>
      <c r="Y32" s="665"/>
      <c r="Z32" s="723">
        <v>6.6</v>
      </c>
      <c r="AA32" s="723"/>
      <c r="AB32" s="723"/>
      <c r="AC32" s="723"/>
      <c r="AD32" s="724" t="s">
        <v>229</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99.3</v>
      </c>
      <c r="BH32" s="677"/>
      <c r="BI32" s="677"/>
      <c r="BJ32" s="677"/>
      <c r="BK32" s="677"/>
      <c r="BL32" s="677"/>
      <c r="BM32" s="721">
        <v>98.6</v>
      </c>
      <c r="BN32" s="677"/>
      <c r="BO32" s="677"/>
      <c r="BP32" s="677"/>
      <c r="BQ32" s="714"/>
      <c r="BR32" s="738">
        <v>99.4</v>
      </c>
      <c r="BS32" s="677"/>
      <c r="BT32" s="677"/>
      <c r="BU32" s="677"/>
      <c r="BV32" s="677"/>
      <c r="BW32" s="677"/>
      <c r="BX32" s="721">
        <v>98.2</v>
      </c>
      <c r="BY32" s="677"/>
      <c r="BZ32" s="677"/>
      <c r="CA32" s="677"/>
      <c r="CB32" s="714"/>
      <c r="CD32" s="749"/>
      <c r="CE32" s="750"/>
      <c r="CF32" s="705" t="s">
        <v>322</v>
      </c>
      <c r="CG32" s="702"/>
      <c r="CH32" s="702"/>
      <c r="CI32" s="702"/>
      <c r="CJ32" s="702"/>
      <c r="CK32" s="702"/>
      <c r="CL32" s="702"/>
      <c r="CM32" s="702"/>
      <c r="CN32" s="702"/>
      <c r="CO32" s="702"/>
      <c r="CP32" s="702"/>
      <c r="CQ32" s="703"/>
      <c r="CR32" s="661" t="s">
        <v>229</v>
      </c>
      <c r="CS32" s="664"/>
      <c r="CT32" s="664"/>
      <c r="CU32" s="664"/>
      <c r="CV32" s="664"/>
      <c r="CW32" s="664"/>
      <c r="CX32" s="664"/>
      <c r="CY32" s="665"/>
      <c r="CZ32" s="666" t="s">
        <v>235</v>
      </c>
      <c r="DA32" s="695"/>
      <c r="DB32" s="695"/>
      <c r="DC32" s="696"/>
      <c r="DD32" s="669" t="s">
        <v>229</v>
      </c>
      <c r="DE32" s="664"/>
      <c r="DF32" s="664"/>
      <c r="DG32" s="664"/>
      <c r="DH32" s="664"/>
      <c r="DI32" s="664"/>
      <c r="DJ32" s="664"/>
      <c r="DK32" s="665"/>
      <c r="DL32" s="669" t="s">
        <v>239</v>
      </c>
      <c r="DM32" s="664"/>
      <c r="DN32" s="664"/>
      <c r="DO32" s="664"/>
      <c r="DP32" s="664"/>
      <c r="DQ32" s="664"/>
      <c r="DR32" s="664"/>
      <c r="DS32" s="664"/>
      <c r="DT32" s="664"/>
      <c r="DU32" s="664"/>
      <c r="DV32" s="665"/>
      <c r="DW32" s="666" t="s">
        <v>177</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355552</v>
      </c>
      <c r="S33" s="664"/>
      <c r="T33" s="664"/>
      <c r="U33" s="664"/>
      <c r="V33" s="664"/>
      <c r="W33" s="664"/>
      <c r="X33" s="664"/>
      <c r="Y33" s="665"/>
      <c r="Z33" s="723">
        <v>2.6</v>
      </c>
      <c r="AA33" s="723"/>
      <c r="AB33" s="723"/>
      <c r="AC33" s="723"/>
      <c r="AD33" s="724" t="s">
        <v>229</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6652492</v>
      </c>
      <c r="CS33" s="662"/>
      <c r="CT33" s="662"/>
      <c r="CU33" s="662"/>
      <c r="CV33" s="662"/>
      <c r="CW33" s="662"/>
      <c r="CX33" s="662"/>
      <c r="CY33" s="663"/>
      <c r="CZ33" s="666">
        <v>50.6</v>
      </c>
      <c r="DA33" s="695"/>
      <c r="DB33" s="695"/>
      <c r="DC33" s="696"/>
      <c r="DD33" s="669">
        <v>5570527</v>
      </c>
      <c r="DE33" s="662"/>
      <c r="DF33" s="662"/>
      <c r="DG33" s="662"/>
      <c r="DH33" s="662"/>
      <c r="DI33" s="662"/>
      <c r="DJ33" s="662"/>
      <c r="DK33" s="663"/>
      <c r="DL33" s="669">
        <v>4099136</v>
      </c>
      <c r="DM33" s="662"/>
      <c r="DN33" s="662"/>
      <c r="DO33" s="662"/>
      <c r="DP33" s="662"/>
      <c r="DQ33" s="662"/>
      <c r="DR33" s="662"/>
      <c r="DS33" s="662"/>
      <c r="DT33" s="662"/>
      <c r="DU33" s="662"/>
      <c r="DV33" s="663"/>
      <c r="DW33" s="666">
        <v>46.1</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166272</v>
      </c>
      <c r="S34" s="664"/>
      <c r="T34" s="664"/>
      <c r="U34" s="664"/>
      <c r="V34" s="664"/>
      <c r="W34" s="664"/>
      <c r="X34" s="664"/>
      <c r="Y34" s="665"/>
      <c r="Z34" s="723">
        <v>1.2</v>
      </c>
      <c r="AA34" s="723"/>
      <c r="AB34" s="723"/>
      <c r="AC34" s="723"/>
      <c r="AD34" s="724">
        <v>4977</v>
      </c>
      <c r="AE34" s="724"/>
      <c r="AF34" s="724"/>
      <c r="AG34" s="724"/>
      <c r="AH34" s="724"/>
      <c r="AI34" s="724"/>
      <c r="AJ34" s="724"/>
      <c r="AK34" s="724"/>
      <c r="AL34" s="666">
        <v>0.1</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2251769</v>
      </c>
      <c r="CS34" s="664"/>
      <c r="CT34" s="664"/>
      <c r="CU34" s="664"/>
      <c r="CV34" s="664"/>
      <c r="CW34" s="664"/>
      <c r="CX34" s="664"/>
      <c r="CY34" s="665"/>
      <c r="CZ34" s="666">
        <v>17.100000000000001</v>
      </c>
      <c r="DA34" s="695"/>
      <c r="DB34" s="695"/>
      <c r="DC34" s="696"/>
      <c r="DD34" s="669">
        <v>2060253</v>
      </c>
      <c r="DE34" s="664"/>
      <c r="DF34" s="664"/>
      <c r="DG34" s="664"/>
      <c r="DH34" s="664"/>
      <c r="DI34" s="664"/>
      <c r="DJ34" s="664"/>
      <c r="DK34" s="665"/>
      <c r="DL34" s="669">
        <v>1782149</v>
      </c>
      <c r="DM34" s="664"/>
      <c r="DN34" s="664"/>
      <c r="DO34" s="664"/>
      <c r="DP34" s="664"/>
      <c r="DQ34" s="664"/>
      <c r="DR34" s="664"/>
      <c r="DS34" s="664"/>
      <c r="DT34" s="664"/>
      <c r="DU34" s="664"/>
      <c r="DV34" s="665"/>
      <c r="DW34" s="666">
        <v>20.100000000000001</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1350300</v>
      </c>
      <c r="S35" s="664"/>
      <c r="T35" s="664"/>
      <c r="U35" s="664"/>
      <c r="V35" s="664"/>
      <c r="W35" s="664"/>
      <c r="X35" s="664"/>
      <c r="Y35" s="665"/>
      <c r="Z35" s="723">
        <v>9.9</v>
      </c>
      <c r="AA35" s="723"/>
      <c r="AB35" s="723"/>
      <c r="AC35" s="723"/>
      <c r="AD35" s="724" t="s">
        <v>229</v>
      </c>
      <c r="AE35" s="724"/>
      <c r="AF35" s="724"/>
      <c r="AG35" s="724"/>
      <c r="AH35" s="724"/>
      <c r="AI35" s="724"/>
      <c r="AJ35" s="724"/>
      <c r="AK35" s="724"/>
      <c r="AL35" s="666" t="s">
        <v>229</v>
      </c>
      <c r="AM35" s="667"/>
      <c r="AN35" s="667"/>
      <c r="AO35" s="725"/>
      <c r="AP35" s="234"/>
      <c r="AQ35" s="729" t="s">
        <v>330</v>
      </c>
      <c r="AR35" s="730"/>
      <c r="AS35" s="730"/>
      <c r="AT35" s="730"/>
      <c r="AU35" s="730"/>
      <c r="AV35" s="730"/>
      <c r="AW35" s="730"/>
      <c r="AX35" s="730"/>
      <c r="AY35" s="731"/>
      <c r="AZ35" s="726">
        <v>1549686</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127819</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282694</v>
      </c>
      <c r="CS35" s="662"/>
      <c r="CT35" s="662"/>
      <c r="CU35" s="662"/>
      <c r="CV35" s="662"/>
      <c r="CW35" s="662"/>
      <c r="CX35" s="662"/>
      <c r="CY35" s="663"/>
      <c r="CZ35" s="666">
        <v>2.2000000000000002</v>
      </c>
      <c r="DA35" s="695"/>
      <c r="DB35" s="695"/>
      <c r="DC35" s="696"/>
      <c r="DD35" s="669">
        <v>248848</v>
      </c>
      <c r="DE35" s="662"/>
      <c r="DF35" s="662"/>
      <c r="DG35" s="662"/>
      <c r="DH35" s="662"/>
      <c r="DI35" s="662"/>
      <c r="DJ35" s="662"/>
      <c r="DK35" s="663"/>
      <c r="DL35" s="669">
        <v>248848</v>
      </c>
      <c r="DM35" s="662"/>
      <c r="DN35" s="662"/>
      <c r="DO35" s="662"/>
      <c r="DP35" s="662"/>
      <c r="DQ35" s="662"/>
      <c r="DR35" s="662"/>
      <c r="DS35" s="662"/>
      <c r="DT35" s="662"/>
      <c r="DU35" s="662"/>
      <c r="DV35" s="663"/>
      <c r="DW35" s="666">
        <v>2.8</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235</v>
      </c>
      <c r="AA36" s="723"/>
      <c r="AB36" s="723"/>
      <c r="AC36" s="723"/>
      <c r="AD36" s="724" t="s">
        <v>229</v>
      </c>
      <c r="AE36" s="724"/>
      <c r="AF36" s="724"/>
      <c r="AG36" s="724"/>
      <c r="AH36" s="724"/>
      <c r="AI36" s="724"/>
      <c r="AJ36" s="724"/>
      <c r="AK36" s="724"/>
      <c r="AL36" s="666" t="s">
        <v>177</v>
      </c>
      <c r="AM36" s="667"/>
      <c r="AN36" s="667"/>
      <c r="AO36" s="725"/>
      <c r="AQ36" s="698" t="s">
        <v>334</v>
      </c>
      <c r="AR36" s="699"/>
      <c r="AS36" s="699"/>
      <c r="AT36" s="699"/>
      <c r="AU36" s="699"/>
      <c r="AV36" s="699"/>
      <c r="AW36" s="699"/>
      <c r="AX36" s="699"/>
      <c r="AY36" s="700"/>
      <c r="AZ36" s="661">
        <v>537687</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117826</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2417368</v>
      </c>
      <c r="CS36" s="664"/>
      <c r="CT36" s="664"/>
      <c r="CU36" s="664"/>
      <c r="CV36" s="664"/>
      <c r="CW36" s="664"/>
      <c r="CX36" s="664"/>
      <c r="CY36" s="665"/>
      <c r="CZ36" s="666">
        <v>18.399999999999999</v>
      </c>
      <c r="DA36" s="695"/>
      <c r="DB36" s="695"/>
      <c r="DC36" s="696"/>
      <c r="DD36" s="669">
        <v>1874949</v>
      </c>
      <c r="DE36" s="664"/>
      <c r="DF36" s="664"/>
      <c r="DG36" s="664"/>
      <c r="DH36" s="664"/>
      <c r="DI36" s="664"/>
      <c r="DJ36" s="664"/>
      <c r="DK36" s="665"/>
      <c r="DL36" s="669">
        <v>799580</v>
      </c>
      <c r="DM36" s="664"/>
      <c r="DN36" s="664"/>
      <c r="DO36" s="664"/>
      <c r="DP36" s="664"/>
      <c r="DQ36" s="664"/>
      <c r="DR36" s="664"/>
      <c r="DS36" s="664"/>
      <c r="DT36" s="664"/>
      <c r="DU36" s="664"/>
      <c r="DV36" s="665"/>
      <c r="DW36" s="666">
        <v>9</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370000</v>
      </c>
      <c r="S37" s="664"/>
      <c r="T37" s="664"/>
      <c r="U37" s="664"/>
      <c r="V37" s="664"/>
      <c r="W37" s="664"/>
      <c r="X37" s="664"/>
      <c r="Y37" s="665"/>
      <c r="Z37" s="723">
        <v>2.7</v>
      </c>
      <c r="AA37" s="723"/>
      <c r="AB37" s="723"/>
      <c r="AC37" s="723"/>
      <c r="AD37" s="724" t="s">
        <v>229</v>
      </c>
      <c r="AE37" s="724"/>
      <c r="AF37" s="724"/>
      <c r="AG37" s="724"/>
      <c r="AH37" s="724"/>
      <c r="AI37" s="724"/>
      <c r="AJ37" s="724"/>
      <c r="AK37" s="724"/>
      <c r="AL37" s="666" t="s">
        <v>239</v>
      </c>
      <c r="AM37" s="667"/>
      <c r="AN37" s="667"/>
      <c r="AO37" s="725"/>
      <c r="AQ37" s="698" t="s">
        <v>338</v>
      </c>
      <c r="AR37" s="699"/>
      <c r="AS37" s="699"/>
      <c r="AT37" s="699"/>
      <c r="AU37" s="699"/>
      <c r="AV37" s="699"/>
      <c r="AW37" s="699"/>
      <c r="AX37" s="699"/>
      <c r="AY37" s="700"/>
      <c r="AZ37" s="661">
        <v>3561</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3301</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1645240</v>
      </c>
      <c r="CS37" s="662"/>
      <c r="CT37" s="662"/>
      <c r="CU37" s="662"/>
      <c r="CV37" s="662"/>
      <c r="CW37" s="662"/>
      <c r="CX37" s="662"/>
      <c r="CY37" s="663"/>
      <c r="CZ37" s="666">
        <v>12.5</v>
      </c>
      <c r="DA37" s="695"/>
      <c r="DB37" s="695"/>
      <c r="DC37" s="696"/>
      <c r="DD37" s="669">
        <v>1367440</v>
      </c>
      <c r="DE37" s="662"/>
      <c r="DF37" s="662"/>
      <c r="DG37" s="662"/>
      <c r="DH37" s="662"/>
      <c r="DI37" s="662"/>
      <c r="DJ37" s="662"/>
      <c r="DK37" s="663"/>
      <c r="DL37" s="669">
        <v>534299</v>
      </c>
      <c r="DM37" s="662"/>
      <c r="DN37" s="662"/>
      <c r="DO37" s="662"/>
      <c r="DP37" s="662"/>
      <c r="DQ37" s="662"/>
      <c r="DR37" s="662"/>
      <c r="DS37" s="662"/>
      <c r="DT37" s="662"/>
      <c r="DU37" s="662"/>
      <c r="DV37" s="663"/>
      <c r="DW37" s="666">
        <v>6</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13697267</v>
      </c>
      <c r="S38" s="713"/>
      <c r="T38" s="713"/>
      <c r="U38" s="713"/>
      <c r="V38" s="713"/>
      <c r="W38" s="713"/>
      <c r="X38" s="713"/>
      <c r="Y38" s="718"/>
      <c r="Z38" s="719">
        <v>100</v>
      </c>
      <c r="AA38" s="719"/>
      <c r="AB38" s="719"/>
      <c r="AC38" s="719"/>
      <c r="AD38" s="720">
        <v>8512590</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239</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5633</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1546125</v>
      </c>
      <c r="CS38" s="664"/>
      <c r="CT38" s="664"/>
      <c r="CU38" s="664"/>
      <c r="CV38" s="664"/>
      <c r="CW38" s="664"/>
      <c r="CX38" s="664"/>
      <c r="CY38" s="665"/>
      <c r="CZ38" s="666">
        <v>11.8</v>
      </c>
      <c r="DA38" s="695"/>
      <c r="DB38" s="695"/>
      <c r="DC38" s="696"/>
      <c r="DD38" s="669">
        <v>1383917</v>
      </c>
      <c r="DE38" s="664"/>
      <c r="DF38" s="664"/>
      <c r="DG38" s="664"/>
      <c r="DH38" s="664"/>
      <c r="DI38" s="664"/>
      <c r="DJ38" s="664"/>
      <c r="DK38" s="665"/>
      <c r="DL38" s="669">
        <v>1268559</v>
      </c>
      <c r="DM38" s="664"/>
      <c r="DN38" s="664"/>
      <c r="DO38" s="664"/>
      <c r="DP38" s="664"/>
      <c r="DQ38" s="664"/>
      <c r="DR38" s="664"/>
      <c r="DS38" s="664"/>
      <c r="DT38" s="664"/>
      <c r="DU38" s="664"/>
      <c r="DV38" s="665"/>
      <c r="DW38" s="666">
        <v>14.3</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229</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107</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93536</v>
      </c>
      <c r="CS39" s="662"/>
      <c r="CT39" s="662"/>
      <c r="CU39" s="662"/>
      <c r="CV39" s="662"/>
      <c r="CW39" s="662"/>
      <c r="CX39" s="662"/>
      <c r="CY39" s="663"/>
      <c r="CZ39" s="666">
        <v>0.7</v>
      </c>
      <c r="DA39" s="695"/>
      <c r="DB39" s="695"/>
      <c r="DC39" s="696"/>
      <c r="DD39" s="669">
        <v>2560</v>
      </c>
      <c r="DE39" s="662"/>
      <c r="DF39" s="662"/>
      <c r="DG39" s="662"/>
      <c r="DH39" s="662"/>
      <c r="DI39" s="662"/>
      <c r="DJ39" s="662"/>
      <c r="DK39" s="663"/>
      <c r="DL39" s="669" t="s">
        <v>235</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194057</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229</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61000</v>
      </c>
      <c r="CS40" s="664"/>
      <c r="CT40" s="664"/>
      <c r="CU40" s="664"/>
      <c r="CV40" s="664"/>
      <c r="CW40" s="664"/>
      <c r="CX40" s="664"/>
      <c r="CY40" s="665"/>
      <c r="CZ40" s="666">
        <v>0.5</v>
      </c>
      <c r="DA40" s="695"/>
      <c r="DB40" s="695"/>
      <c r="DC40" s="696"/>
      <c r="DD40" s="669" t="s">
        <v>229</v>
      </c>
      <c r="DE40" s="664"/>
      <c r="DF40" s="664"/>
      <c r="DG40" s="664"/>
      <c r="DH40" s="664"/>
      <c r="DI40" s="664"/>
      <c r="DJ40" s="664"/>
      <c r="DK40" s="665"/>
      <c r="DL40" s="669" t="s">
        <v>229</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814381</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329</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1211136</v>
      </c>
      <c r="CS42" s="664"/>
      <c r="CT42" s="664"/>
      <c r="CU42" s="664"/>
      <c r="CV42" s="664"/>
      <c r="CW42" s="664"/>
      <c r="CX42" s="664"/>
      <c r="CY42" s="665"/>
      <c r="CZ42" s="666">
        <v>9.1999999999999993</v>
      </c>
      <c r="DA42" s="667"/>
      <c r="DB42" s="667"/>
      <c r="DC42" s="668"/>
      <c r="DD42" s="669">
        <v>232220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29632</v>
      </c>
      <c r="CS43" s="662"/>
      <c r="CT43" s="662"/>
      <c r="CU43" s="662"/>
      <c r="CV43" s="662"/>
      <c r="CW43" s="662"/>
      <c r="CX43" s="662"/>
      <c r="CY43" s="663"/>
      <c r="CZ43" s="666">
        <v>0.2</v>
      </c>
      <c r="DA43" s="695"/>
      <c r="DB43" s="695"/>
      <c r="DC43" s="696"/>
      <c r="DD43" s="669">
        <v>29632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1202108</v>
      </c>
      <c r="CS44" s="664"/>
      <c r="CT44" s="664"/>
      <c r="CU44" s="664"/>
      <c r="CV44" s="664"/>
      <c r="CW44" s="664"/>
      <c r="CX44" s="664"/>
      <c r="CY44" s="665"/>
      <c r="CZ44" s="666">
        <v>9.1</v>
      </c>
      <c r="DA44" s="667"/>
      <c r="DB44" s="667"/>
      <c r="DC44" s="668"/>
      <c r="DD44" s="669">
        <v>226700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349155</v>
      </c>
      <c r="CS45" s="662"/>
      <c r="CT45" s="662"/>
      <c r="CU45" s="662"/>
      <c r="CV45" s="662"/>
      <c r="CW45" s="662"/>
      <c r="CX45" s="662"/>
      <c r="CY45" s="663"/>
      <c r="CZ45" s="666">
        <v>2.7</v>
      </c>
      <c r="DA45" s="695"/>
      <c r="DB45" s="695"/>
      <c r="DC45" s="696"/>
      <c r="DD45" s="669">
        <v>8593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816719</v>
      </c>
      <c r="CS46" s="664"/>
      <c r="CT46" s="664"/>
      <c r="CU46" s="664"/>
      <c r="CV46" s="664"/>
      <c r="CW46" s="664"/>
      <c r="CX46" s="664"/>
      <c r="CY46" s="665"/>
      <c r="CZ46" s="666">
        <v>6.2</v>
      </c>
      <c r="DA46" s="667"/>
      <c r="DB46" s="667"/>
      <c r="DC46" s="668"/>
      <c r="DD46" s="669">
        <v>211373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9028</v>
      </c>
      <c r="CS47" s="662"/>
      <c r="CT47" s="662"/>
      <c r="CU47" s="662"/>
      <c r="CV47" s="662"/>
      <c r="CW47" s="662"/>
      <c r="CX47" s="662"/>
      <c r="CY47" s="663"/>
      <c r="CZ47" s="666">
        <v>0.1</v>
      </c>
      <c r="DA47" s="695"/>
      <c r="DB47" s="695"/>
      <c r="DC47" s="696"/>
      <c r="DD47" s="669">
        <v>5520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239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13144031</v>
      </c>
      <c r="CS49" s="677"/>
      <c r="CT49" s="677"/>
      <c r="CU49" s="677"/>
      <c r="CV49" s="677"/>
      <c r="CW49" s="677"/>
      <c r="CX49" s="677"/>
      <c r="CY49" s="678"/>
      <c r="CZ49" s="679">
        <v>100</v>
      </c>
      <c r="DA49" s="680"/>
      <c r="DB49" s="680"/>
      <c r="DC49" s="681"/>
      <c r="DD49" s="682">
        <v>10064946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HDmqIdsb3FW0YXVJtmDIw5BLgYpddyylQ+CnR0WKyG+7FC63Ht7dofIQrwfpge6VeNeGU/sTPIlvDVggYzTPQ==" saltValue="UIpK7wxv7Bfw+vgTPYzi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13869</v>
      </c>
      <c r="R7" s="1194"/>
      <c r="S7" s="1194"/>
      <c r="T7" s="1194"/>
      <c r="U7" s="1194"/>
      <c r="V7" s="1194">
        <v>13319</v>
      </c>
      <c r="W7" s="1194"/>
      <c r="X7" s="1194"/>
      <c r="Y7" s="1194"/>
      <c r="Z7" s="1194"/>
      <c r="AA7" s="1194">
        <v>550</v>
      </c>
      <c r="AB7" s="1194"/>
      <c r="AC7" s="1194"/>
      <c r="AD7" s="1194"/>
      <c r="AE7" s="1195"/>
      <c r="AF7" s="1196">
        <v>533</v>
      </c>
      <c r="AG7" s="1197"/>
      <c r="AH7" s="1197"/>
      <c r="AI7" s="1197"/>
      <c r="AJ7" s="1198"/>
      <c r="AK7" s="1180">
        <v>909</v>
      </c>
      <c r="AL7" s="1181"/>
      <c r="AM7" s="1181"/>
      <c r="AN7" s="1181"/>
      <c r="AO7" s="1181"/>
      <c r="AP7" s="1181">
        <v>13754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t="s">
        <v>608</v>
      </c>
      <c r="CI7" s="1178"/>
      <c r="CJ7" s="1178"/>
      <c r="CK7" s="1178"/>
      <c r="CL7" s="1179"/>
      <c r="CM7" s="1177">
        <v>6</v>
      </c>
      <c r="CN7" s="1178"/>
      <c r="CO7" s="1178"/>
      <c r="CP7" s="1178"/>
      <c r="CQ7" s="1179"/>
      <c r="CR7" s="1177">
        <v>4</v>
      </c>
      <c r="CS7" s="1178"/>
      <c r="CT7" s="1178"/>
      <c r="CU7" s="1178"/>
      <c r="CV7" s="1179"/>
      <c r="CW7" s="1177" t="s">
        <v>581</v>
      </c>
      <c r="CX7" s="1178"/>
      <c r="CY7" s="1178"/>
      <c r="CZ7" s="1178"/>
      <c r="DA7" s="1179"/>
      <c r="DB7" s="1177" t="s">
        <v>581</v>
      </c>
      <c r="DC7" s="1178"/>
      <c r="DD7" s="1178"/>
      <c r="DE7" s="1178"/>
      <c r="DF7" s="1179"/>
      <c r="DG7" s="1177" t="s">
        <v>581</v>
      </c>
      <c r="DH7" s="1178"/>
      <c r="DI7" s="1178"/>
      <c r="DJ7" s="1178"/>
      <c r="DK7" s="1179"/>
      <c r="DL7" s="1177" t="s">
        <v>581</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6</v>
      </c>
      <c r="R8" s="1133"/>
      <c r="S8" s="1133"/>
      <c r="T8" s="1133"/>
      <c r="U8" s="1133"/>
      <c r="V8" s="1133">
        <v>5</v>
      </c>
      <c r="W8" s="1133"/>
      <c r="X8" s="1133"/>
      <c r="Y8" s="1133"/>
      <c r="Z8" s="1133"/>
      <c r="AA8" s="1133">
        <v>1</v>
      </c>
      <c r="AB8" s="1133"/>
      <c r="AC8" s="1133"/>
      <c r="AD8" s="1133"/>
      <c r="AE8" s="1134"/>
      <c r="AF8" s="1108">
        <v>1</v>
      </c>
      <c r="AG8" s="1109"/>
      <c r="AH8" s="1109"/>
      <c r="AI8" s="1109"/>
      <c r="AJ8" s="1110"/>
      <c r="AK8" s="1175" t="s">
        <v>578</v>
      </c>
      <c r="AL8" s="1176"/>
      <c r="AM8" s="1176"/>
      <c r="AN8" s="1176"/>
      <c r="AO8" s="1176"/>
      <c r="AP8" s="1176" t="s">
        <v>578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1</v>
      </c>
      <c r="CI8" s="1079"/>
      <c r="CJ8" s="1079"/>
      <c r="CK8" s="1079"/>
      <c r="CL8" s="1080"/>
      <c r="CM8" s="1078">
        <v>30</v>
      </c>
      <c r="CN8" s="1079"/>
      <c r="CO8" s="1079"/>
      <c r="CP8" s="1079"/>
      <c r="CQ8" s="1080"/>
      <c r="CR8" s="1078">
        <v>24</v>
      </c>
      <c r="CS8" s="1079"/>
      <c r="CT8" s="1079"/>
      <c r="CU8" s="1079"/>
      <c r="CV8" s="1080"/>
      <c r="CW8" s="1078" t="s">
        <v>595</v>
      </c>
      <c r="CX8" s="1079"/>
      <c r="CY8" s="1079"/>
      <c r="CZ8" s="1079"/>
      <c r="DA8" s="1080"/>
      <c r="DB8" s="1078" t="s">
        <v>595</v>
      </c>
      <c r="DC8" s="1079"/>
      <c r="DD8" s="1079"/>
      <c r="DE8" s="1079"/>
      <c r="DF8" s="1080"/>
      <c r="DG8" s="1078" t="s">
        <v>595</v>
      </c>
      <c r="DH8" s="1079"/>
      <c r="DI8" s="1079"/>
      <c r="DJ8" s="1079"/>
      <c r="DK8" s="1080"/>
      <c r="DL8" s="1078" t="s">
        <v>595</v>
      </c>
      <c r="DM8" s="1079"/>
      <c r="DN8" s="1079"/>
      <c r="DO8" s="1079"/>
      <c r="DP8" s="1080"/>
      <c r="DQ8" s="1078" t="s">
        <v>595</v>
      </c>
      <c r="DR8" s="1079"/>
      <c r="DS8" s="1079"/>
      <c r="DT8" s="1079"/>
      <c r="DU8" s="1080"/>
      <c r="DV8" s="1081"/>
      <c r="DW8" s="1082"/>
      <c r="DX8" s="1082"/>
      <c r="DY8" s="1082"/>
      <c r="DZ8" s="1083"/>
      <c r="EA8" s="254"/>
    </row>
    <row r="9" spans="1:131" s="255" customFormat="1" ht="26.25" customHeight="1" x14ac:dyDescent="0.15">
      <c r="A9" s="261">
        <v>3</v>
      </c>
      <c r="B9" s="1126" t="s">
        <v>390</v>
      </c>
      <c r="C9" s="1127"/>
      <c r="D9" s="1127"/>
      <c r="E9" s="1127"/>
      <c r="F9" s="1127"/>
      <c r="G9" s="1127"/>
      <c r="H9" s="1127"/>
      <c r="I9" s="1127"/>
      <c r="J9" s="1127"/>
      <c r="K9" s="1127"/>
      <c r="L9" s="1127"/>
      <c r="M9" s="1127"/>
      <c r="N9" s="1127"/>
      <c r="O9" s="1127"/>
      <c r="P9" s="1128"/>
      <c r="Q9" s="1132">
        <v>4</v>
      </c>
      <c r="R9" s="1133"/>
      <c r="S9" s="1133"/>
      <c r="T9" s="1133"/>
      <c r="U9" s="1133"/>
      <c r="V9" s="1133">
        <v>2</v>
      </c>
      <c r="W9" s="1133"/>
      <c r="X9" s="1133"/>
      <c r="Y9" s="1133"/>
      <c r="Z9" s="1133"/>
      <c r="AA9" s="1133">
        <v>2</v>
      </c>
      <c r="AB9" s="1133"/>
      <c r="AC9" s="1133"/>
      <c r="AD9" s="1133"/>
      <c r="AE9" s="1134"/>
      <c r="AF9" s="1108">
        <v>2</v>
      </c>
      <c r="AG9" s="1109"/>
      <c r="AH9" s="1109"/>
      <c r="AI9" s="1109"/>
      <c r="AJ9" s="1110"/>
      <c r="AK9" s="1175" t="s">
        <v>578</v>
      </c>
      <c r="AL9" s="1176"/>
      <c r="AM9" s="1176"/>
      <c r="AN9" s="1176"/>
      <c r="AO9" s="1176"/>
      <c r="AP9" s="1176" t="s">
        <v>578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584</v>
      </c>
      <c r="BT9" s="1104"/>
      <c r="BU9" s="1104"/>
      <c r="BV9" s="1104"/>
      <c r="BW9" s="1104"/>
      <c r="BX9" s="1104"/>
      <c r="BY9" s="1104"/>
      <c r="BZ9" s="1104"/>
      <c r="CA9" s="1104"/>
      <c r="CB9" s="1104"/>
      <c r="CC9" s="1104"/>
      <c r="CD9" s="1104"/>
      <c r="CE9" s="1104"/>
      <c r="CF9" s="1104"/>
      <c r="CG9" s="1105"/>
      <c r="CH9" s="1078" t="s">
        <v>609</v>
      </c>
      <c r="CI9" s="1079"/>
      <c r="CJ9" s="1079"/>
      <c r="CK9" s="1079"/>
      <c r="CL9" s="1080"/>
      <c r="CM9" s="1078">
        <v>54</v>
      </c>
      <c r="CN9" s="1079"/>
      <c r="CO9" s="1079"/>
      <c r="CP9" s="1079"/>
      <c r="CQ9" s="1080"/>
      <c r="CR9" s="1078">
        <v>53</v>
      </c>
      <c r="CS9" s="1079"/>
      <c r="CT9" s="1079"/>
      <c r="CU9" s="1079"/>
      <c r="CV9" s="1080"/>
      <c r="CW9" s="1078" t="s">
        <v>578</v>
      </c>
      <c r="CX9" s="1079"/>
      <c r="CY9" s="1079"/>
      <c r="CZ9" s="1079"/>
      <c r="DA9" s="1080"/>
      <c r="DB9" s="1078" t="s">
        <v>578</v>
      </c>
      <c r="DC9" s="1079"/>
      <c r="DD9" s="1079"/>
      <c r="DE9" s="1079"/>
      <c r="DF9" s="1080"/>
      <c r="DG9" s="1078" t="s">
        <v>578</v>
      </c>
      <c r="DH9" s="1079"/>
      <c r="DI9" s="1079"/>
      <c r="DJ9" s="1079"/>
      <c r="DK9" s="1080"/>
      <c r="DL9" s="1078" t="s">
        <v>578</v>
      </c>
      <c r="DM9" s="1079"/>
      <c r="DN9" s="1079"/>
      <c r="DO9" s="1079"/>
      <c r="DP9" s="1080"/>
      <c r="DQ9" s="1078" t="s">
        <v>578</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585</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10</v>
      </c>
      <c r="CN10" s="1079"/>
      <c r="CO10" s="1079"/>
      <c r="CP10" s="1079"/>
      <c r="CQ10" s="1080"/>
      <c r="CR10" s="1078">
        <v>6</v>
      </c>
      <c r="CS10" s="1079"/>
      <c r="CT10" s="1079"/>
      <c r="CU10" s="1079"/>
      <c r="CV10" s="1080"/>
      <c r="CW10" s="1078" t="s">
        <v>596</v>
      </c>
      <c r="CX10" s="1079"/>
      <c r="CY10" s="1079"/>
      <c r="CZ10" s="1079"/>
      <c r="DA10" s="1080"/>
      <c r="DB10" s="1078" t="s">
        <v>596</v>
      </c>
      <c r="DC10" s="1079"/>
      <c r="DD10" s="1079"/>
      <c r="DE10" s="1079"/>
      <c r="DF10" s="1080"/>
      <c r="DG10" s="1078" t="s">
        <v>596</v>
      </c>
      <c r="DH10" s="1079"/>
      <c r="DI10" s="1079"/>
      <c r="DJ10" s="1079"/>
      <c r="DK10" s="1080"/>
      <c r="DL10" s="1078" t="s">
        <v>596</v>
      </c>
      <c r="DM10" s="1079"/>
      <c r="DN10" s="1079"/>
      <c r="DO10" s="1079"/>
      <c r="DP10" s="1080"/>
      <c r="DQ10" s="1078" t="s">
        <v>596</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13697</v>
      </c>
      <c r="R23" s="1158"/>
      <c r="S23" s="1158"/>
      <c r="T23" s="1158"/>
      <c r="U23" s="1158"/>
      <c r="V23" s="1158">
        <v>13144</v>
      </c>
      <c r="W23" s="1158"/>
      <c r="X23" s="1158"/>
      <c r="Y23" s="1158"/>
      <c r="Z23" s="1158"/>
      <c r="AA23" s="1158">
        <v>553</v>
      </c>
      <c r="AB23" s="1158"/>
      <c r="AC23" s="1158"/>
      <c r="AD23" s="1158"/>
      <c r="AE23" s="1159"/>
      <c r="AF23" s="1160">
        <v>536</v>
      </c>
      <c r="AG23" s="1158"/>
      <c r="AH23" s="1158"/>
      <c r="AI23" s="1158"/>
      <c r="AJ23" s="1161"/>
      <c r="AK23" s="1162"/>
      <c r="AL23" s="1163"/>
      <c r="AM23" s="1163"/>
      <c r="AN23" s="1163"/>
      <c r="AO23" s="1163"/>
      <c r="AP23" s="1158">
        <v>13754</v>
      </c>
      <c r="AQ23" s="1158"/>
      <c r="AR23" s="1158"/>
      <c r="AS23" s="1158"/>
      <c r="AT23" s="1158"/>
      <c r="AU23" s="1164"/>
      <c r="AV23" s="1164"/>
      <c r="AW23" s="1164"/>
      <c r="AX23" s="1164"/>
      <c r="AY23" s="1165"/>
      <c r="AZ23" s="1154" t="s">
        <v>229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2866</v>
      </c>
      <c r="R28" s="1143"/>
      <c r="S28" s="1143"/>
      <c r="T28" s="1143"/>
      <c r="U28" s="1143"/>
      <c r="V28" s="1143">
        <v>2738</v>
      </c>
      <c r="W28" s="1143"/>
      <c r="X28" s="1143"/>
      <c r="Y28" s="1143"/>
      <c r="Z28" s="1143"/>
      <c r="AA28" s="1143">
        <v>128</v>
      </c>
      <c r="AB28" s="1143"/>
      <c r="AC28" s="1143"/>
      <c r="AD28" s="1143"/>
      <c r="AE28" s="1144"/>
      <c r="AF28" s="1145">
        <v>128</v>
      </c>
      <c r="AG28" s="1143"/>
      <c r="AH28" s="1143"/>
      <c r="AI28" s="1143"/>
      <c r="AJ28" s="1146"/>
      <c r="AK28" s="1147">
        <v>200</v>
      </c>
      <c r="AL28" s="1135"/>
      <c r="AM28" s="1135"/>
      <c r="AN28" s="1135"/>
      <c r="AO28" s="1135"/>
      <c r="AP28" s="1135" t="s">
        <v>580</v>
      </c>
      <c r="AQ28" s="1135"/>
      <c r="AR28" s="1135"/>
      <c r="AS28" s="1135"/>
      <c r="AT28" s="1135"/>
      <c r="AU28" s="1135" t="s">
        <v>581</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262</v>
      </c>
      <c r="R29" s="1133"/>
      <c r="S29" s="1133"/>
      <c r="T29" s="1133"/>
      <c r="U29" s="1133"/>
      <c r="V29" s="1133">
        <v>252</v>
      </c>
      <c r="W29" s="1133"/>
      <c r="X29" s="1133"/>
      <c r="Y29" s="1133"/>
      <c r="Z29" s="1133"/>
      <c r="AA29" s="1133">
        <v>10</v>
      </c>
      <c r="AB29" s="1133"/>
      <c r="AC29" s="1133"/>
      <c r="AD29" s="1133"/>
      <c r="AE29" s="1134"/>
      <c r="AF29" s="1108">
        <v>10</v>
      </c>
      <c r="AG29" s="1109"/>
      <c r="AH29" s="1109"/>
      <c r="AI29" s="1109"/>
      <c r="AJ29" s="1110"/>
      <c r="AK29" s="1069">
        <v>83</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3140</v>
      </c>
      <c r="R30" s="1133"/>
      <c r="S30" s="1133"/>
      <c r="T30" s="1133"/>
      <c r="U30" s="1133"/>
      <c r="V30" s="1133">
        <v>3035</v>
      </c>
      <c r="W30" s="1133"/>
      <c r="X30" s="1133"/>
      <c r="Y30" s="1133"/>
      <c r="Z30" s="1133"/>
      <c r="AA30" s="1133">
        <v>105</v>
      </c>
      <c r="AB30" s="1133"/>
      <c r="AC30" s="1133"/>
      <c r="AD30" s="1133"/>
      <c r="AE30" s="1134"/>
      <c r="AF30" s="1108">
        <v>105</v>
      </c>
      <c r="AG30" s="1109"/>
      <c r="AH30" s="1109"/>
      <c r="AI30" s="1109"/>
      <c r="AJ30" s="1110"/>
      <c r="AK30" s="1069">
        <v>453</v>
      </c>
      <c r="AL30" s="1060"/>
      <c r="AM30" s="1060"/>
      <c r="AN30" s="1060"/>
      <c r="AO30" s="1060"/>
      <c r="AP30" s="1060" t="s">
        <v>578</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11</v>
      </c>
      <c r="R31" s="1133"/>
      <c r="S31" s="1133"/>
      <c r="T31" s="1133"/>
      <c r="U31" s="1133"/>
      <c r="V31" s="1133">
        <v>9</v>
      </c>
      <c r="W31" s="1133"/>
      <c r="X31" s="1133"/>
      <c r="Y31" s="1133"/>
      <c r="Z31" s="1133"/>
      <c r="AA31" s="1133">
        <v>2</v>
      </c>
      <c r="AB31" s="1133"/>
      <c r="AC31" s="1133"/>
      <c r="AD31" s="1133"/>
      <c r="AE31" s="1134"/>
      <c r="AF31" s="1108">
        <v>2</v>
      </c>
      <c r="AG31" s="1109"/>
      <c r="AH31" s="1109"/>
      <c r="AI31" s="1109"/>
      <c r="AJ31" s="1110"/>
      <c r="AK31" s="1069">
        <v>5</v>
      </c>
      <c r="AL31" s="1060"/>
      <c r="AM31" s="1060"/>
      <c r="AN31" s="1060"/>
      <c r="AO31" s="1060"/>
      <c r="AP31" s="1060" t="s">
        <v>578</v>
      </c>
      <c r="AQ31" s="1060"/>
      <c r="AR31" s="1060"/>
      <c r="AS31" s="1060"/>
      <c r="AT31" s="1060"/>
      <c r="AU31" s="1060" t="s">
        <v>578</v>
      </c>
      <c r="AV31" s="1060"/>
      <c r="AW31" s="1060"/>
      <c r="AX31" s="1060"/>
      <c r="AY31" s="1060"/>
      <c r="AZ31" s="1131" t="s">
        <v>579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3</v>
      </c>
      <c r="R32" s="1133"/>
      <c r="S32" s="1133"/>
      <c r="T32" s="1133"/>
      <c r="U32" s="1133"/>
      <c r="V32" s="1133">
        <v>2</v>
      </c>
      <c r="W32" s="1133"/>
      <c r="X32" s="1133"/>
      <c r="Y32" s="1133"/>
      <c r="Z32" s="1133"/>
      <c r="AA32" s="1133">
        <v>1</v>
      </c>
      <c r="AB32" s="1133"/>
      <c r="AC32" s="1133"/>
      <c r="AD32" s="1133"/>
      <c r="AE32" s="1134"/>
      <c r="AF32" s="1108">
        <v>1</v>
      </c>
      <c r="AG32" s="1109"/>
      <c r="AH32" s="1109"/>
      <c r="AI32" s="1109"/>
      <c r="AJ32" s="1110"/>
      <c r="AK32" s="1069" t="s">
        <v>579</v>
      </c>
      <c r="AL32" s="1060"/>
      <c r="AM32" s="1060"/>
      <c r="AN32" s="1060"/>
      <c r="AO32" s="1060"/>
      <c r="AP32" s="1060" t="s">
        <v>578</v>
      </c>
      <c r="AQ32" s="1060"/>
      <c r="AR32" s="1060"/>
      <c r="AS32" s="1060"/>
      <c r="AT32" s="1060"/>
      <c r="AU32" s="1060" t="s">
        <v>578</v>
      </c>
      <c r="AV32" s="1060"/>
      <c r="AW32" s="1060"/>
      <c r="AX32" s="1060"/>
      <c r="AY32" s="1060"/>
      <c r="AZ32" s="1131" t="s">
        <v>578</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495</v>
      </c>
      <c r="R33" s="1133"/>
      <c r="S33" s="1133"/>
      <c r="T33" s="1133"/>
      <c r="U33" s="1133"/>
      <c r="V33" s="1133">
        <v>486</v>
      </c>
      <c r="W33" s="1133"/>
      <c r="X33" s="1133"/>
      <c r="Y33" s="1133"/>
      <c r="Z33" s="1133"/>
      <c r="AA33" s="1133">
        <v>10</v>
      </c>
      <c r="AB33" s="1133"/>
      <c r="AC33" s="1133"/>
      <c r="AD33" s="1133"/>
      <c r="AE33" s="1134"/>
      <c r="AF33" s="1108">
        <v>660</v>
      </c>
      <c r="AG33" s="1109"/>
      <c r="AH33" s="1109"/>
      <c r="AI33" s="1109"/>
      <c r="AJ33" s="1110"/>
      <c r="AK33" s="1069">
        <v>22</v>
      </c>
      <c r="AL33" s="1060"/>
      <c r="AM33" s="1060"/>
      <c r="AN33" s="1060"/>
      <c r="AO33" s="1060"/>
      <c r="AP33" s="1060">
        <v>819</v>
      </c>
      <c r="AQ33" s="1060"/>
      <c r="AR33" s="1060"/>
      <c r="AS33" s="1060"/>
      <c r="AT33" s="1060"/>
      <c r="AU33" s="1060">
        <v>44</v>
      </c>
      <c r="AV33" s="1060"/>
      <c r="AW33" s="1060"/>
      <c r="AX33" s="1060"/>
      <c r="AY33" s="1060"/>
      <c r="AZ33" s="1131" t="s">
        <v>578</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1334</v>
      </c>
      <c r="R34" s="1133"/>
      <c r="S34" s="1133"/>
      <c r="T34" s="1133"/>
      <c r="U34" s="1133"/>
      <c r="V34" s="1133">
        <v>1300</v>
      </c>
      <c r="W34" s="1133"/>
      <c r="X34" s="1133"/>
      <c r="Y34" s="1133"/>
      <c r="Z34" s="1133"/>
      <c r="AA34" s="1133">
        <v>33</v>
      </c>
      <c r="AB34" s="1133"/>
      <c r="AC34" s="1133"/>
      <c r="AD34" s="1133"/>
      <c r="AE34" s="1134"/>
      <c r="AF34" s="1108">
        <v>33</v>
      </c>
      <c r="AG34" s="1109"/>
      <c r="AH34" s="1109"/>
      <c r="AI34" s="1109"/>
      <c r="AJ34" s="1110"/>
      <c r="AK34" s="1069">
        <v>506</v>
      </c>
      <c r="AL34" s="1060"/>
      <c r="AM34" s="1060"/>
      <c r="AN34" s="1060"/>
      <c r="AO34" s="1060"/>
      <c r="AP34" s="1060">
        <v>5668</v>
      </c>
      <c r="AQ34" s="1060"/>
      <c r="AR34" s="1060"/>
      <c r="AS34" s="1060"/>
      <c r="AT34" s="1060"/>
      <c r="AU34" s="1060">
        <v>5367</v>
      </c>
      <c r="AV34" s="1060"/>
      <c r="AW34" s="1060"/>
      <c r="AX34" s="1060"/>
      <c r="AY34" s="1060"/>
      <c r="AZ34" s="1131" t="s">
        <v>578</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100</v>
      </c>
      <c r="R35" s="1133"/>
      <c r="S35" s="1133"/>
      <c r="T35" s="1133"/>
      <c r="U35" s="1133"/>
      <c r="V35" s="1133">
        <v>94</v>
      </c>
      <c r="W35" s="1133"/>
      <c r="X35" s="1133"/>
      <c r="Y35" s="1133"/>
      <c r="Z35" s="1133"/>
      <c r="AA35" s="1133">
        <v>5</v>
      </c>
      <c r="AB35" s="1133"/>
      <c r="AC35" s="1133"/>
      <c r="AD35" s="1133"/>
      <c r="AE35" s="1134"/>
      <c r="AF35" s="1108">
        <v>5</v>
      </c>
      <c r="AG35" s="1109"/>
      <c r="AH35" s="1109"/>
      <c r="AI35" s="1109"/>
      <c r="AJ35" s="1110"/>
      <c r="AK35" s="1069">
        <v>32</v>
      </c>
      <c r="AL35" s="1060"/>
      <c r="AM35" s="1060"/>
      <c r="AN35" s="1060"/>
      <c r="AO35" s="1060"/>
      <c r="AP35" s="1060">
        <v>278</v>
      </c>
      <c r="AQ35" s="1060"/>
      <c r="AR35" s="1060"/>
      <c r="AS35" s="1060"/>
      <c r="AT35" s="1060"/>
      <c r="AU35" s="1060">
        <v>278</v>
      </c>
      <c r="AV35" s="1060"/>
      <c r="AW35" s="1060"/>
      <c r="AX35" s="1060"/>
      <c r="AY35" s="1060"/>
      <c r="AZ35" s="1131" t="s">
        <v>578</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945</v>
      </c>
      <c r="AG63" s="1048"/>
      <c r="AH63" s="1048"/>
      <c r="AI63" s="1048"/>
      <c r="AJ63" s="1119"/>
      <c r="AK63" s="1120"/>
      <c r="AL63" s="1052"/>
      <c r="AM63" s="1052"/>
      <c r="AN63" s="1052"/>
      <c r="AO63" s="1052"/>
      <c r="AP63" s="1048">
        <v>6765</v>
      </c>
      <c r="AQ63" s="1048"/>
      <c r="AR63" s="1048"/>
      <c r="AS63" s="1048"/>
      <c r="AT63" s="1048"/>
      <c r="AU63" s="1048">
        <v>5689</v>
      </c>
      <c r="AV63" s="1048"/>
      <c r="AW63" s="1048"/>
      <c r="AX63" s="1048"/>
      <c r="AY63" s="1048"/>
      <c r="AZ63" s="1114"/>
      <c r="BA63" s="1114"/>
      <c r="BB63" s="1114"/>
      <c r="BC63" s="1114"/>
      <c r="BD63" s="1114"/>
      <c r="BE63" s="1049"/>
      <c r="BF63" s="1049"/>
      <c r="BG63" s="1049"/>
      <c r="BH63" s="1049"/>
      <c r="BI63" s="1050"/>
      <c r="BJ63" s="1115" t="s">
        <v>229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418</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419</v>
      </c>
      <c r="W66" s="1091"/>
      <c r="X66" s="1091"/>
      <c r="Y66" s="1091"/>
      <c r="Z66" s="1092"/>
      <c r="AA66" s="1090" t="s">
        <v>398</v>
      </c>
      <c r="AB66" s="1091"/>
      <c r="AC66" s="1091"/>
      <c r="AD66" s="1091"/>
      <c r="AE66" s="1092"/>
      <c r="AF66" s="1096" t="s">
        <v>420</v>
      </c>
      <c r="AG66" s="1097"/>
      <c r="AH66" s="1097"/>
      <c r="AI66" s="1097"/>
      <c r="AJ66" s="1098"/>
      <c r="AK66" s="1090" t="s">
        <v>400</v>
      </c>
      <c r="AL66" s="1085"/>
      <c r="AM66" s="1085"/>
      <c r="AN66" s="1085"/>
      <c r="AO66" s="1086"/>
      <c r="AP66" s="1090" t="s">
        <v>401</v>
      </c>
      <c r="AQ66" s="1091"/>
      <c r="AR66" s="1091"/>
      <c r="AS66" s="1091"/>
      <c r="AT66" s="1092"/>
      <c r="AU66" s="1090" t="s">
        <v>421</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12068</v>
      </c>
      <c r="R68" s="1071"/>
      <c r="S68" s="1071"/>
      <c r="T68" s="1071"/>
      <c r="U68" s="1071"/>
      <c r="V68" s="1071">
        <v>11720</v>
      </c>
      <c r="W68" s="1071"/>
      <c r="X68" s="1071"/>
      <c r="Y68" s="1071"/>
      <c r="Z68" s="1071"/>
      <c r="AA68" s="1071">
        <v>347</v>
      </c>
      <c r="AB68" s="1071"/>
      <c r="AC68" s="1071"/>
      <c r="AD68" s="1071"/>
      <c r="AE68" s="1071"/>
      <c r="AF68" s="1071">
        <v>347</v>
      </c>
      <c r="AG68" s="1071"/>
      <c r="AH68" s="1071"/>
      <c r="AI68" s="1071"/>
      <c r="AJ68" s="1071"/>
      <c r="AK68" s="1071" t="s">
        <v>578</v>
      </c>
      <c r="AL68" s="1071"/>
      <c r="AM68" s="1071"/>
      <c r="AN68" s="1071"/>
      <c r="AO68" s="1071"/>
      <c r="AP68" s="1071" t="s">
        <v>578</v>
      </c>
      <c r="AQ68" s="1071"/>
      <c r="AR68" s="1071"/>
      <c r="AS68" s="1071"/>
      <c r="AT68" s="1071"/>
      <c r="AU68" s="1071" t="s">
        <v>578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953</v>
      </c>
      <c r="R69" s="1060"/>
      <c r="S69" s="1060"/>
      <c r="T69" s="1060"/>
      <c r="U69" s="1060"/>
      <c r="V69" s="1060">
        <v>951</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579</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13523</v>
      </c>
      <c r="R70" s="1060"/>
      <c r="S70" s="1060"/>
      <c r="T70" s="1060"/>
      <c r="U70" s="1060"/>
      <c r="V70" s="1060">
        <v>12902</v>
      </c>
      <c r="W70" s="1060"/>
      <c r="X70" s="1060"/>
      <c r="Y70" s="1060"/>
      <c r="Z70" s="1060"/>
      <c r="AA70" s="1060">
        <v>621</v>
      </c>
      <c r="AB70" s="1060"/>
      <c r="AC70" s="1060"/>
      <c r="AD70" s="1060"/>
      <c r="AE70" s="1060"/>
      <c r="AF70" s="1060">
        <v>82</v>
      </c>
      <c r="AG70" s="1060"/>
      <c r="AH70" s="1060"/>
      <c r="AI70" s="1060"/>
      <c r="AJ70" s="1060"/>
      <c r="AK70" s="1060">
        <v>375</v>
      </c>
      <c r="AL70" s="1060"/>
      <c r="AM70" s="1060"/>
      <c r="AN70" s="1060"/>
      <c r="AO70" s="1060"/>
      <c r="AP70" s="1060">
        <v>2490</v>
      </c>
      <c r="AQ70" s="1060"/>
      <c r="AR70" s="1060"/>
      <c r="AS70" s="1060"/>
      <c r="AT70" s="1060"/>
      <c r="AU70" s="1060">
        <v>476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146</v>
      </c>
      <c r="R71" s="1060"/>
      <c r="S71" s="1060"/>
      <c r="T71" s="1060"/>
      <c r="U71" s="1060"/>
      <c r="V71" s="1060">
        <v>138</v>
      </c>
      <c r="W71" s="1060"/>
      <c r="X71" s="1060"/>
      <c r="Y71" s="1060"/>
      <c r="Z71" s="1060"/>
      <c r="AA71" s="1060">
        <v>7</v>
      </c>
      <c r="AB71" s="1060"/>
      <c r="AC71" s="1060"/>
      <c r="AD71" s="1060"/>
      <c r="AE71" s="1060"/>
      <c r="AF71" s="1060">
        <v>7</v>
      </c>
      <c r="AG71" s="1060"/>
      <c r="AH71" s="1060"/>
      <c r="AI71" s="1060"/>
      <c r="AJ71" s="1060"/>
      <c r="AK71" s="1060" t="s">
        <v>597</v>
      </c>
      <c r="AL71" s="1060"/>
      <c r="AM71" s="1060"/>
      <c r="AN71" s="1060"/>
      <c r="AO71" s="1060"/>
      <c r="AP71" s="1060" t="s">
        <v>579</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870</v>
      </c>
      <c r="R72" s="1060"/>
      <c r="S72" s="1060"/>
      <c r="T72" s="1060"/>
      <c r="U72" s="1060"/>
      <c r="V72" s="1060">
        <v>865</v>
      </c>
      <c r="W72" s="1060"/>
      <c r="X72" s="1060"/>
      <c r="Y72" s="1060"/>
      <c r="Z72" s="1060"/>
      <c r="AA72" s="1060">
        <v>5</v>
      </c>
      <c r="AB72" s="1060"/>
      <c r="AC72" s="1060"/>
      <c r="AD72" s="1060"/>
      <c r="AE72" s="1060"/>
      <c r="AF72" s="1060">
        <v>5</v>
      </c>
      <c r="AG72" s="1060"/>
      <c r="AH72" s="1060"/>
      <c r="AI72" s="1060"/>
      <c r="AJ72" s="1060"/>
      <c r="AK72" s="1060">
        <v>9</v>
      </c>
      <c r="AL72" s="1060"/>
      <c r="AM72" s="1060"/>
      <c r="AN72" s="1060"/>
      <c r="AO72" s="1060"/>
      <c r="AP72" s="1060">
        <v>7</v>
      </c>
      <c r="AQ72" s="1060"/>
      <c r="AR72" s="1060"/>
      <c r="AS72" s="1060"/>
      <c r="AT72" s="1060"/>
      <c r="AU72" s="1060">
        <v>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1356</v>
      </c>
      <c r="R73" s="1060"/>
      <c r="S73" s="1060"/>
      <c r="T73" s="1060"/>
      <c r="U73" s="1060"/>
      <c r="V73" s="1060">
        <v>1410</v>
      </c>
      <c r="W73" s="1060"/>
      <c r="X73" s="1060"/>
      <c r="Y73" s="1060"/>
      <c r="Z73" s="1060"/>
      <c r="AA73" s="1060" t="s">
        <v>607</v>
      </c>
      <c r="AB73" s="1060"/>
      <c r="AC73" s="1060"/>
      <c r="AD73" s="1060"/>
      <c r="AE73" s="1060"/>
      <c r="AF73" s="1060">
        <v>27</v>
      </c>
      <c r="AG73" s="1060"/>
      <c r="AH73" s="1060"/>
      <c r="AI73" s="1060"/>
      <c r="AJ73" s="1060"/>
      <c r="AK73" s="1060">
        <v>508</v>
      </c>
      <c r="AL73" s="1060"/>
      <c r="AM73" s="1060"/>
      <c r="AN73" s="1060"/>
      <c r="AO73" s="1060"/>
      <c r="AP73" s="1060">
        <v>1397</v>
      </c>
      <c r="AQ73" s="1060"/>
      <c r="AR73" s="1060"/>
      <c r="AS73" s="1060"/>
      <c r="AT73" s="1060"/>
      <c r="AU73" s="1060">
        <v>410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6">
        <v>682</v>
      </c>
      <c r="R74" s="1060"/>
      <c r="S74" s="1060"/>
      <c r="T74" s="1060"/>
      <c r="U74" s="1060"/>
      <c r="V74" s="1060">
        <v>644</v>
      </c>
      <c r="W74" s="1060"/>
      <c r="X74" s="1060"/>
      <c r="Y74" s="1060"/>
      <c r="Z74" s="1060"/>
      <c r="AA74" s="1060">
        <v>38</v>
      </c>
      <c r="AB74" s="1060"/>
      <c r="AC74" s="1060"/>
      <c r="AD74" s="1060"/>
      <c r="AE74" s="1060"/>
      <c r="AF74" s="1060">
        <v>74</v>
      </c>
      <c r="AG74" s="1060"/>
      <c r="AH74" s="1060"/>
      <c r="AI74" s="1060"/>
      <c r="AJ74" s="1060"/>
      <c r="AK74" s="1060">
        <v>224</v>
      </c>
      <c r="AL74" s="1060"/>
      <c r="AM74" s="1060"/>
      <c r="AN74" s="1060"/>
      <c r="AO74" s="1060"/>
      <c r="AP74" s="1060">
        <v>1078</v>
      </c>
      <c r="AQ74" s="1060"/>
      <c r="AR74" s="1060"/>
      <c r="AS74" s="1060"/>
      <c r="AT74" s="1060"/>
      <c r="AU74" s="1060">
        <v>631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593</v>
      </c>
      <c r="C75" s="1064"/>
      <c r="D75" s="1064"/>
      <c r="E75" s="1064"/>
      <c r="F75" s="1064"/>
      <c r="G75" s="1064"/>
      <c r="H75" s="1064"/>
      <c r="I75" s="1064"/>
      <c r="J75" s="1064"/>
      <c r="K75" s="1064"/>
      <c r="L75" s="1064"/>
      <c r="M75" s="1064"/>
      <c r="N75" s="1064"/>
      <c r="O75" s="1064"/>
      <c r="P75" s="1065"/>
      <c r="Q75" s="1067">
        <v>269</v>
      </c>
      <c r="R75" s="1068"/>
      <c r="S75" s="1068"/>
      <c r="T75" s="1068"/>
      <c r="U75" s="1069"/>
      <c r="V75" s="1070">
        <v>158</v>
      </c>
      <c r="W75" s="1068"/>
      <c r="X75" s="1068"/>
      <c r="Y75" s="1068"/>
      <c r="Z75" s="1069"/>
      <c r="AA75" s="1070">
        <v>111</v>
      </c>
      <c r="AB75" s="1068"/>
      <c r="AC75" s="1068"/>
      <c r="AD75" s="1068"/>
      <c r="AE75" s="1069"/>
      <c r="AF75" s="1070">
        <v>111</v>
      </c>
      <c r="AG75" s="1068"/>
      <c r="AH75" s="1068"/>
      <c r="AI75" s="1068"/>
      <c r="AJ75" s="1069"/>
      <c r="AK75" s="1070">
        <v>37</v>
      </c>
      <c r="AL75" s="1068"/>
      <c r="AM75" s="1068"/>
      <c r="AN75" s="1068"/>
      <c r="AO75" s="1069"/>
      <c r="AP75" s="1070" t="s">
        <v>581</v>
      </c>
      <c r="AQ75" s="1068"/>
      <c r="AR75" s="1068"/>
      <c r="AS75" s="1068"/>
      <c r="AT75" s="1069"/>
      <c r="AU75" s="1070" t="s">
        <v>598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594</v>
      </c>
      <c r="C76" s="1064"/>
      <c r="D76" s="1064"/>
      <c r="E76" s="1064"/>
      <c r="F76" s="1064"/>
      <c r="G76" s="1064"/>
      <c r="H76" s="1064"/>
      <c r="I76" s="1064"/>
      <c r="J76" s="1064"/>
      <c r="K76" s="1064"/>
      <c r="L76" s="1064"/>
      <c r="M76" s="1064"/>
      <c r="N76" s="1064"/>
      <c r="O76" s="1064"/>
      <c r="P76" s="1065"/>
      <c r="Q76" s="1067">
        <v>259116</v>
      </c>
      <c r="R76" s="1068"/>
      <c r="S76" s="1068"/>
      <c r="T76" s="1068"/>
      <c r="U76" s="1069"/>
      <c r="V76" s="1070">
        <v>249624</v>
      </c>
      <c r="W76" s="1068"/>
      <c r="X76" s="1068"/>
      <c r="Y76" s="1068"/>
      <c r="Z76" s="1069"/>
      <c r="AA76" s="1070">
        <v>9492</v>
      </c>
      <c r="AB76" s="1068"/>
      <c r="AC76" s="1068"/>
      <c r="AD76" s="1068"/>
      <c r="AE76" s="1069"/>
      <c r="AF76" s="1070">
        <v>9491</v>
      </c>
      <c r="AG76" s="1068"/>
      <c r="AH76" s="1068"/>
      <c r="AI76" s="1068"/>
      <c r="AJ76" s="1069"/>
      <c r="AK76" s="1070">
        <v>7985</v>
      </c>
      <c r="AL76" s="1068"/>
      <c r="AM76" s="1068"/>
      <c r="AN76" s="1068"/>
      <c r="AO76" s="1069"/>
      <c r="AP76" s="1070" t="s">
        <v>581</v>
      </c>
      <c r="AQ76" s="1068"/>
      <c r="AR76" s="1068"/>
      <c r="AS76" s="1068"/>
      <c r="AT76" s="1069"/>
      <c r="AU76" s="1070" t="s">
        <v>578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10146</v>
      </c>
      <c r="AG88" s="1048"/>
      <c r="AH88" s="1048"/>
      <c r="AI88" s="1048"/>
      <c r="AJ88" s="1048"/>
      <c r="AK88" s="1052"/>
      <c r="AL88" s="1052"/>
      <c r="AM88" s="1052"/>
      <c r="AN88" s="1052"/>
      <c r="AO88" s="1052"/>
      <c r="AP88" s="1048">
        <v>4972</v>
      </c>
      <c r="AQ88" s="1048"/>
      <c r="AR88" s="1048"/>
      <c r="AS88" s="1048"/>
      <c r="AT88" s="1048"/>
      <c r="AU88" s="1048">
        <v>1521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87</v>
      </c>
      <c r="CS102" s="1040"/>
      <c r="CT102" s="1040"/>
      <c r="CU102" s="1040"/>
      <c r="CV102" s="1041"/>
      <c r="CW102" s="1039" t="s">
        <v>610</v>
      </c>
      <c r="CX102" s="1040"/>
      <c r="CY102" s="1040"/>
      <c r="CZ102" s="1040"/>
      <c r="DA102" s="1041"/>
      <c r="DB102" s="1039" t="s">
        <v>610</v>
      </c>
      <c r="DC102" s="1040"/>
      <c r="DD102" s="1040"/>
      <c r="DE102" s="1040"/>
      <c r="DF102" s="1041"/>
      <c r="DG102" s="1039" t="s">
        <v>610</v>
      </c>
      <c r="DH102" s="1040"/>
      <c r="DI102" s="1040"/>
      <c r="DJ102" s="1040"/>
      <c r="DK102" s="1041"/>
      <c r="DL102" s="1039" t="s">
        <v>610</v>
      </c>
      <c r="DM102" s="1040"/>
      <c r="DN102" s="1040"/>
      <c r="DO102" s="1040"/>
      <c r="DP102" s="1041"/>
      <c r="DQ102" s="1039" t="s">
        <v>610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309</v>
      </c>
      <c r="AG109" s="983"/>
      <c r="AH109" s="983"/>
      <c r="AI109" s="983"/>
      <c r="AJ109" s="984"/>
      <c r="AK109" s="985" t="s">
        <v>308</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309</v>
      </c>
      <c r="BW109" s="983"/>
      <c r="BX109" s="983"/>
      <c r="BY109" s="983"/>
      <c r="BZ109" s="984"/>
      <c r="CA109" s="985" t="s">
        <v>308</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309</v>
      </c>
      <c r="DM109" s="983"/>
      <c r="DN109" s="983"/>
      <c r="DO109" s="983"/>
      <c r="DP109" s="984"/>
      <c r="DQ109" s="985" t="s">
        <v>308</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1737857</v>
      </c>
      <c r="AB110" s="976"/>
      <c r="AC110" s="976"/>
      <c r="AD110" s="976"/>
      <c r="AE110" s="977"/>
      <c r="AF110" s="978">
        <v>1708336</v>
      </c>
      <c r="AG110" s="976"/>
      <c r="AH110" s="976"/>
      <c r="AI110" s="976"/>
      <c r="AJ110" s="977"/>
      <c r="AK110" s="978">
        <v>1688922</v>
      </c>
      <c r="AL110" s="976"/>
      <c r="AM110" s="976"/>
      <c r="AN110" s="976"/>
      <c r="AO110" s="977"/>
      <c r="AP110" s="979">
        <v>23.6</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14482119</v>
      </c>
      <c r="BR110" s="923"/>
      <c r="BS110" s="923"/>
      <c r="BT110" s="923"/>
      <c r="BU110" s="923"/>
      <c r="BV110" s="923">
        <v>14044931</v>
      </c>
      <c r="BW110" s="923"/>
      <c r="BX110" s="923"/>
      <c r="BY110" s="923"/>
      <c r="BZ110" s="923"/>
      <c r="CA110" s="923">
        <v>13753505</v>
      </c>
      <c r="CB110" s="923"/>
      <c r="CC110" s="923"/>
      <c r="CD110" s="923"/>
      <c r="CE110" s="923"/>
      <c r="CF110" s="947">
        <v>192.5</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229</v>
      </c>
      <c r="DM110" s="923"/>
      <c r="DN110" s="923"/>
      <c r="DO110" s="923"/>
      <c r="DP110" s="923"/>
      <c r="DQ110" s="923" t="s">
        <v>438</v>
      </c>
      <c r="DR110" s="923"/>
      <c r="DS110" s="923"/>
      <c r="DT110" s="923"/>
      <c r="DU110" s="923"/>
      <c r="DV110" s="924" t="s">
        <v>229</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229</v>
      </c>
      <c r="AB111" s="1004"/>
      <c r="AC111" s="1004"/>
      <c r="AD111" s="1004"/>
      <c r="AE111" s="1005"/>
      <c r="AF111" s="1006" t="s">
        <v>438</v>
      </c>
      <c r="AG111" s="1004"/>
      <c r="AH111" s="1004"/>
      <c r="AI111" s="1004"/>
      <c r="AJ111" s="1005"/>
      <c r="AK111" s="1006" t="s">
        <v>229</v>
      </c>
      <c r="AL111" s="1004"/>
      <c r="AM111" s="1004"/>
      <c r="AN111" s="1004"/>
      <c r="AO111" s="1005"/>
      <c r="AP111" s="1007" t="s">
        <v>229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80687</v>
      </c>
      <c r="BR111" s="895"/>
      <c r="BS111" s="895"/>
      <c r="BT111" s="895"/>
      <c r="BU111" s="895"/>
      <c r="BV111" s="895">
        <v>70306</v>
      </c>
      <c r="BW111" s="895"/>
      <c r="BX111" s="895"/>
      <c r="BY111" s="895"/>
      <c r="BZ111" s="895"/>
      <c r="CA111" s="895">
        <v>59923</v>
      </c>
      <c r="CB111" s="895"/>
      <c r="CC111" s="895"/>
      <c r="CD111" s="895"/>
      <c r="CE111" s="895"/>
      <c r="CF111" s="956">
        <v>0.8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229</v>
      </c>
      <c r="DH111" s="895"/>
      <c r="DI111" s="895"/>
      <c r="DJ111" s="895"/>
      <c r="DK111" s="895"/>
      <c r="DL111" s="895" t="s">
        <v>438</v>
      </c>
      <c r="DM111" s="895"/>
      <c r="DN111" s="895"/>
      <c r="DO111" s="895"/>
      <c r="DP111" s="895"/>
      <c r="DQ111" s="895" t="s">
        <v>229</v>
      </c>
      <c r="DR111" s="895"/>
      <c r="DS111" s="895"/>
      <c r="DT111" s="895"/>
      <c r="DU111" s="895"/>
      <c r="DV111" s="872" t="s">
        <v>229</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229</v>
      </c>
      <c r="AB112" s="858"/>
      <c r="AC112" s="858"/>
      <c r="AD112" s="858"/>
      <c r="AE112" s="859"/>
      <c r="AF112" s="860" t="s">
        <v>438</v>
      </c>
      <c r="AG112" s="858"/>
      <c r="AH112" s="858"/>
      <c r="AI112" s="858"/>
      <c r="AJ112" s="859"/>
      <c r="AK112" s="860" t="s">
        <v>438</v>
      </c>
      <c r="AL112" s="858"/>
      <c r="AM112" s="858"/>
      <c r="AN112" s="858"/>
      <c r="AO112" s="859"/>
      <c r="AP112" s="905" t="s">
        <v>229</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5904790</v>
      </c>
      <c r="BR112" s="895"/>
      <c r="BS112" s="895"/>
      <c r="BT112" s="895"/>
      <c r="BU112" s="895"/>
      <c r="BV112" s="895">
        <v>5856337</v>
      </c>
      <c r="BW112" s="895"/>
      <c r="BX112" s="895"/>
      <c r="BY112" s="895"/>
      <c r="BZ112" s="895"/>
      <c r="CA112" s="895">
        <v>5689460</v>
      </c>
      <c r="CB112" s="895"/>
      <c r="CC112" s="895"/>
      <c r="CD112" s="895"/>
      <c r="CE112" s="895"/>
      <c r="CF112" s="956">
        <v>79.599999999999994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229</v>
      </c>
      <c r="DR112" s="895"/>
      <c r="DS112" s="895"/>
      <c r="DT112" s="895"/>
      <c r="DU112" s="895"/>
      <c r="DV112" s="872" t="s">
        <v>229</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449480</v>
      </c>
      <c r="AB113" s="1004"/>
      <c r="AC113" s="1004"/>
      <c r="AD113" s="1004"/>
      <c r="AE113" s="1005"/>
      <c r="AF113" s="1006">
        <v>470129</v>
      </c>
      <c r="AG113" s="1004"/>
      <c r="AH113" s="1004"/>
      <c r="AI113" s="1004"/>
      <c r="AJ113" s="1005"/>
      <c r="AK113" s="1006">
        <v>456585</v>
      </c>
      <c r="AL113" s="1004"/>
      <c r="AM113" s="1004"/>
      <c r="AN113" s="1004"/>
      <c r="AO113" s="1005"/>
      <c r="AP113" s="1007">
        <v>6.4</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2323256</v>
      </c>
      <c r="BR113" s="895"/>
      <c r="BS113" s="895"/>
      <c r="BT113" s="895"/>
      <c r="BU113" s="895"/>
      <c r="BV113" s="895">
        <v>1884279</v>
      </c>
      <c r="BW113" s="895"/>
      <c r="BX113" s="895"/>
      <c r="BY113" s="895"/>
      <c r="BZ113" s="895"/>
      <c r="CA113" s="895">
        <v>1521059</v>
      </c>
      <c r="CB113" s="895"/>
      <c r="CC113" s="895"/>
      <c r="CD113" s="895"/>
      <c r="CE113" s="895"/>
      <c r="CF113" s="956">
        <v>21.3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229</v>
      </c>
      <c r="DH113" s="858"/>
      <c r="DI113" s="858"/>
      <c r="DJ113" s="858"/>
      <c r="DK113" s="859"/>
      <c r="DL113" s="860" t="s">
        <v>438</v>
      </c>
      <c r="DM113" s="858"/>
      <c r="DN113" s="858"/>
      <c r="DO113" s="858"/>
      <c r="DP113" s="859"/>
      <c r="DQ113" s="860" t="s">
        <v>229</v>
      </c>
      <c r="DR113" s="858"/>
      <c r="DS113" s="858"/>
      <c r="DT113" s="858"/>
      <c r="DU113" s="859"/>
      <c r="DV113" s="905" t="s">
        <v>229</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248736</v>
      </c>
      <c r="AB114" s="858"/>
      <c r="AC114" s="858"/>
      <c r="AD114" s="858"/>
      <c r="AE114" s="859"/>
      <c r="AF114" s="860">
        <v>188502</v>
      </c>
      <c r="AG114" s="858"/>
      <c r="AH114" s="858"/>
      <c r="AI114" s="858"/>
      <c r="AJ114" s="859"/>
      <c r="AK114" s="860">
        <v>164575</v>
      </c>
      <c r="AL114" s="858"/>
      <c r="AM114" s="858"/>
      <c r="AN114" s="858"/>
      <c r="AO114" s="859"/>
      <c r="AP114" s="905">
        <v>2.2999999999999998</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2821137</v>
      </c>
      <c r="BR114" s="895"/>
      <c r="BS114" s="895"/>
      <c r="BT114" s="895"/>
      <c r="BU114" s="895"/>
      <c r="BV114" s="895">
        <v>2767871</v>
      </c>
      <c r="BW114" s="895"/>
      <c r="BX114" s="895"/>
      <c r="BY114" s="895"/>
      <c r="BZ114" s="895"/>
      <c r="CA114" s="895">
        <v>2603505</v>
      </c>
      <c r="CB114" s="895"/>
      <c r="CC114" s="895"/>
      <c r="CD114" s="895"/>
      <c r="CE114" s="895"/>
      <c r="CF114" s="956">
        <v>36.4</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229</v>
      </c>
      <c r="DH114" s="858"/>
      <c r="DI114" s="858"/>
      <c r="DJ114" s="858"/>
      <c r="DK114" s="859"/>
      <c r="DL114" s="860" t="s">
        <v>229</v>
      </c>
      <c r="DM114" s="858"/>
      <c r="DN114" s="858"/>
      <c r="DO114" s="858"/>
      <c r="DP114" s="859"/>
      <c r="DQ114" s="860" t="s">
        <v>229</v>
      </c>
      <c r="DR114" s="858"/>
      <c r="DS114" s="858"/>
      <c r="DT114" s="858"/>
      <c r="DU114" s="859"/>
      <c r="DV114" s="905" t="s">
        <v>229</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11020</v>
      </c>
      <c r="AB115" s="1004"/>
      <c r="AC115" s="1004"/>
      <c r="AD115" s="1004"/>
      <c r="AE115" s="1005"/>
      <c r="AF115" s="1006">
        <v>10775</v>
      </c>
      <c r="AG115" s="1004"/>
      <c r="AH115" s="1004"/>
      <c r="AI115" s="1004"/>
      <c r="AJ115" s="1005"/>
      <c r="AK115" s="1006">
        <v>10965</v>
      </c>
      <c r="AL115" s="1004"/>
      <c r="AM115" s="1004"/>
      <c r="AN115" s="1004"/>
      <c r="AO115" s="1005"/>
      <c r="AP115" s="1007">
        <v>0.2</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229</v>
      </c>
      <c r="BR115" s="895"/>
      <c r="BS115" s="895"/>
      <c r="BT115" s="895"/>
      <c r="BU115" s="895"/>
      <c r="BV115" s="895" t="s">
        <v>229</v>
      </c>
      <c r="BW115" s="895"/>
      <c r="BX115" s="895"/>
      <c r="BY115" s="895"/>
      <c r="BZ115" s="895"/>
      <c r="CA115" s="895" t="s">
        <v>229</v>
      </c>
      <c r="CB115" s="895"/>
      <c r="CC115" s="895"/>
      <c r="CD115" s="895"/>
      <c r="CE115" s="895"/>
      <c r="CF115" s="956" t="s">
        <v>438</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229</v>
      </c>
      <c r="DH115" s="858"/>
      <c r="DI115" s="858"/>
      <c r="DJ115" s="858"/>
      <c r="DK115" s="859"/>
      <c r="DL115" s="860" t="s">
        <v>229</v>
      </c>
      <c r="DM115" s="858"/>
      <c r="DN115" s="858"/>
      <c r="DO115" s="858"/>
      <c r="DP115" s="859"/>
      <c r="DQ115" s="860" t="s">
        <v>229</v>
      </c>
      <c r="DR115" s="858"/>
      <c r="DS115" s="858"/>
      <c r="DT115" s="858"/>
      <c r="DU115" s="859"/>
      <c r="DV115" s="905" t="s">
        <v>438</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438</v>
      </c>
      <c r="AB116" s="858"/>
      <c r="AC116" s="858"/>
      <c r="AD116" s="858"/>
      <c r="AE116" s="859"/>
      <c r="AF116" s="860" t="s">
        <v>229</v>
      </c>
      <c r="AG116" s="858"/>
      <c r="AH116" s="858"/>
      <c r="AI116" s="858"/>
      <c r="AJ116" s="859"/>
      <c r="AK116" s="860" t="s">
        <v>229</v>
      </c>
      <c r="AL116" s="858"/>
      <c r="AM116" s="858"/>
      <c r="AN116" s="858"/>
      <c r="AO116" s="859"/>
      <c r="AP116" s="905" t="s">
        <v>229</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229</v>
      </c>
      <c r="BW116" s="895"/>
      <c r="BX116" s="895"/>
      <c r="BY116" s="895"/>
      <c r="BZ116" s="895"/>
      <c r="CA116" s="895" t="s">
        <v>229</v>
      </c>
      <c r="CB116" s="895"/>
      <c r="CC116" s="895"/>
      <c r="CD116" s="895"/>
      <c r="CE116" s="895"/>
      <c r="CF116" s="956" t="s">
        <v>229</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229</v>
      </c>
      <c r="DH116" s="858"/>
      <c r="DI116" s="858"/>
      <c r="DJ116" s="858"/>
      <c r="DK116" s="859"/>
      <c r="DL116" s="860" t="s">
        <v>229</v>
      </c>
      <c r="DM116" s="858"/>
      <c r="DN116" s="858"/>
      <c r="DO116" s="858"/>
      <c r="DP116" s="859"/>
      <c r="DQ116" s="860" t="s">
        <v>438</v>
      </c>
      <c r="DR116" s="858"/>
      <c r="DS116" s="858"/>
      <c r="DT116" s="858"/>
      <c r="DU116" s="859"/>
      <c r="DV116" s="905" t="s">
        <v>229</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2447093</v>
      </c>
      <c r="AB117" s="990"/>
      <c r="AC117" s="990"/>
      <c r="AD117" s="990"/>
      <c r="AE117" s="991"/>
      <c r="AF117" s="992">
        <v>2377742</v>
      </c>
      <c r="AG117" s="990"/>
      <c r="AH117" s="990"/>
      <c r="AI117" s="990"/>
      <c r="AJ117" s="991"/>
      <c r="AK117" s="992">
        <v>2321047</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229</v>
      </c>
      <c r="BR117" s="895"/>
      <c r="BS117" s="895"/>
      <c r="BT117" s="895"/>
      <c r="BU117" s="895"/>
      <c r="BV117" s="895" t="s">
        <v>229</v>
      </c>
      <c r="BW117" s="895"/>
      <c r="BX117" s="895"/>
      <c r="BY117" s="895"/>
      <c r="BZ117" s="895"/>
      <c r="CA117" s="895" t="s">
        <v>438</v>
      </c>
      <c r="CB117" s="895"/>
      <c r="CC117" s="895"/>
      <c r="CD117" s="895"/>
      <c r="CE117" s="895"/>
      <c r="CF117" s="956" t="s">
        <v>438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438</v>
      </c>
      <c r="DH117" s="858"/>
      <c r="DI117" s="858"/>
      <c r="DJ117" s="858"/>
      <c r="DK117" s="859"/>
      <c r="DL117" s="860" t="s">
        <v>229</v>
      </c>
      <c r="DM117" s="858"/>
      <c r="DN117" s="858"/>
      <c r="DO117" s="858"/>
      <c r="DP117" s="859"/>
      <c r="DQ117" s="860" t="s">
        <v>229</v>
      </c>
      <c r="DR117" s="858"/>
      <c r="DS117" s="858"/>
      <c r="DT117" s="858"/>
      <c r="DU117" s="859"/>
      <c r="DV117" s="905" t="s">
        <v>229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309</v>
      </c>
      <c r="AG118" s="983"/>
      <c r="AH118" s="983"/>
      <c r="AI118" s="983"/>
      <c r="AJ118" s="984"/>
      <c r="AK118" s="985" t="s">
        <v>308</v>
      </c>
      <c r="AL118" s="983"/>
      <c r="AM118" s="983"/>
      <c r="AN118" s="983"/>
      <c r="AO118" s="984"/>
      <c r="AP118" s="986" t="s">
        <v>432</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229</v>
      </c>
      <c r="BR118" s="926"/>
      <c r="BS118" s="926"/>
      <c r="BT118" s="926"/>
      <c r="BU118" s="926"/>
      <c r="BV118" s="926" t="s">
        <v>438</v>
      </c>
      <c r="BW118" s="926"/>
      <c r="BX118" s="926"/>
      <c r="BY118" s="926"/>
      <c r="BZ118" s="926"/>
      <c r="CA118" s="926" t="s">
        <v>229</v>
      </c>
      <c r="CB118" s="926"/>
      <c r="CC118" s="926"/>
      <c r="CD118" s="926"/>
      <c r="CE118" s="926"/>
      <c r="CF118" s="956" t="s">
        <v>229</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13655</v>
      </c>
      <c r="DH118" s="858"/>
      <c r="DI118" s="858"/>
      <c r="DJ118" s="858"/>
      <c r="DK118" s="859"/>
      <c r="DL118" s="860">
        <v>10241</v>
      </c>
      <c r="DM118" s="858"/>
      <c r="DN118" s="858"/>
      <c r="DO118" s="858"/>
      <c r="DP118" s="859"/>
      <c r="DQ118" s="860">
        <v>6826</v>
      </c>
      <c r="DR118" s="858"/>
      <c r="DS118" s="858"/>
      <c r="DT118" s="858"/>
      <c r="DU118" s="859"/>
      <c r="DV118" s="905">
        <v>0.1</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229</v>
      </c>
      <c r="AB119" s="976"/>
      <c r="AC119" s="976"/>
      <c r="AD119" s="976"/>
      <c r="AE119" s="977"/>
      <c r="AF119" s="978" t="s">
        <v>229</v>
      </c>
      <c r="AG119" s="976"/>
      <c r="AH119" s="976"/>
      <c r="AI119" s="976"/>
      <c r="AJ119" s="977"/>
      <c r="AK119" s="978" t="s">
        <v>229</v>
      </c>
      <c r="AL119" s="976"/>
      <c r="AM119" s="976"/>
      <c r="AN119" s="976"/>
      <c r="AO119" s="977"/>
      <c r="AP119" s="979" t="s">
        <v>229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463</v>
      </c>
      <c r="BP119" s="959"/>
      <c r="BQ119" s="963">
        <v>25611989</v>
      </c>
      <c r="BR119" s="926"/>
      <c r="BS119" s="926"/>
      <c r="BT119" s="926"/>
      <c r="BU119" s="926"/>
      <c r="BV119" s="926">
        <v>24623724</v>
      </c>
      <c r="BW119" s="926"/>
      <c r="BX119" s="926"/>
      <c r="BY119" s="926"/>
      <c r="BZ119" s="926"/>
      <c r="CA119" s="926">
        <v>23627452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67032</v>
      </c>
      <c r="DH119" s="841"/>
      <c r="DI119" s="841"/>
      <c r="DJ119" s="841"/>
      <c r="DK119" s="842"/>
      <c r="DL119" s="843">
        <v>60065</v>
      </c>
      <c r="DM119" s="841"/>
      <c r="DN119" s="841"/>
      <c r="DO119" s="841"/>
      <c r="DP119" s="842"/>
      <c r="DQ119" s="843">
        <v>53097</v>
      </c>
      <c r="DR119" s="841"/>
      <c r="DS119" s="841"/>
      <c r="DT119" s="841"/>
      <c r="DU119" s="842"/>
      <c r="DV119" s="929">
        <v>0.7</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229</v>
      </c>
      <c r="AB120" s="858"/>
      <c r="AC120" s="858"/>
      <c r="AD120" s="858"/>
      <c r="AE120" s="859"/>
      <c r="AF120" s="860" t="s">
        <v>229</v>
      </c>
      <c r="AG120" s="858"/>
      <c r="AH120" s="858"/>
      <c r="AI120" s="858"/>
      <c r="AJ120" s="859"/>
      <c r="AK120" s="860" t="s">
        <v>229</v>
      </c>
      <c r="AL120" s="858"/>
      <c r="AM120" s="858"/>
      <c r="AN120" s="858"/>
      <c r="AO120" s="859"/>
      <c r="AP120" s="905" t="s">
        <v>438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5646545</v>
      </c>
      <c r="BR120" s="923"/>
      <c r="BS120" s="923"/>
      <c r="BT120" s="923"/>
      <c r="BU120" s="923"/>
      <c r="BV120" s="923">
        <v>5589043</v>
      </c>
      <c r="BW120" s="923"/>
      <c r="BX120" s="923"/>
      <c r="BY120" s="923"/>
      <c r="BZ120" s="923"/>
      <c r="CA120" s="923">
        <v>5183793</v>
      </c>
      <c r="CB120" s="923"/>
      <c r="CC120" s="923"/>
      <c r="CD120" s="923"/>
      <c r="CE120" s="923"/>
      <c r="CF120" s="947">
        <v>72.5</v>
      </c>
      <c r="CG120" s="948"/>
      <c r="CH120" s="948"/>
      <c r="CI120" s="948"/>
      <c r="CJ120" s="948"/>
      <c r="CK120" s="949" t="s">
        <v>467</v>
      </c>
      <c r="CL120" s="933"/>
      <c r="CM120" s="933"/>
      <c r="CN120" s="933"/>
      <c r="CO120" s="934"/>
      <c r="CP120" s="953" t="s">
        <v>411</v>
      </c>
      <c r="CQ120" s="954"/>
      <c r="CR120" s="954"/>
      <c r="CS120" s="954"/>
      <c r="CT120" s="954"/>
      <c r="CU120" s="954"/>
      <c r="CV120" s="954"/>
      <c r="CW120" s="954"/>
      <c r="CX120" s="954"/>
      <c r="CY120" s="954"/>
      <c r="CZ120" s="954"/>
      <c r="DA120" s="954"/>
      <c r="DB120" s="954"/>
      <c r="DC120" s="954"/>
      <c r="DD120" s="954"/>
      <c r="DE120" s="954"/>
      <c r="DF120" s="955"/>
      <c r="DG120" s="942">
        <v>5612666</v>
      </c>
      <c r="DH120" s="923"/>
      <c r="DI120" s="923"/>
      <c r="DJ120" s="923"/>
      <c r="DK120" s="923"/>
      <c r="DL120" s="923">
        <v>5547852</v>
      </c>
      <c r="DM120" s="923"/>
      <c r="DN120" s="923"/>
      <c r="DO120" s="923"/>
      <c r="DP120" s="923"/>
      <c r="DQ120" s="923">
        <v>5367175</v>
      </c>
      <c r="DR120" s="923"/>
      <c r="DS120" s="923"/>
      <c r="DT120" s="923"/>
      <c r="DU120" s="923"/>
      <c r="DV120" s="924">
        <v>75.099999999999994</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229</v>
      </c>
      <c r="AB121" s="858"/>
      <c r="AC121" s="858"/>
      <c r="AD121" s="858"/>
      <c r="AE121" s="859"/>
      <c r="AF121" s="860" t="s">
        <v>229</v>
      </c>
      <c r="AG121" s="858"/>
      <c r="AH121" s="858"/>
      <c r="AI121" s="858"/>
      <c r="AJ121" s="859"/>
      <c r="AK121" s="860" t="s">
        <v>229</v>
      </c>
      <c r="AL121" s="858"/>
      <c r="AM121" s="858"/>
      <c r="AN121" s="858"/>
      <c r="AO121" s="859"/>
      <c r="AP121" s="905" t="s">
        <v>229</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448838</v>
      </c>
      <c r="BR121" s="895"/>
      <c r="BS121" s="895"/>
      <c r="BT121" s="895"/>
      <c r="BU121" s="895"/>
      <c r="BV121" s="895">
        <v>480746</v>
      </c>
      <c r="BW121" s="895"/>
      <c r="BX121" s="895"/>
      <c r="BY121" s="895"/>
      <c r="BZ121" s="895"/>
      <c r="CA121" s="895">
        <v>469498</v>
      </c>
      <c r="CB121" s="895"/>
      <c r="CC121" s="895"/>
      <c r="CD121" s="895"/>
      <c r="CE121" s="895"/>
      <c r="CF121" s="956">
        <v>6.6</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234070</v>
      </c>
      <c r="DH121" s="895"/>
      <c r="DI121" s="895"/>
      <c r="DJ121" s="895"/>
      <c r="DK121" s="895"/>
      <c r="DL121" s="895">
        <v>257585</v>
      </c>
      <c r="DM121" s="895"/>
      <c r="DN121" s="895"/>
      <c r="DO121" s="895"/>
      <c r="DP121" s="895"/>
      <c r="DQ121" s="895">
        <v>278044</v>
      </c>
      <c r="DR121" s="895"/>
      <c r="DS121" s="895"/>
      <c r="DT121" s="895"/>
      <c r="DU121" s="895"/>
      <c r="DV121" s="872">
        <v>3.9</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229</v>
      </c>
      <c r="AG122" s="858"/>
      <c r="AH122" s="858"/>
      <c r="AI122" s="858"/>
      <c r="AJ122" s="859"/>
      <c r="AK122" s="860" t="s">
        <v>229</v>
      </c>
      <c r="AL122" s="858"/>
      <c r="AM122" s="858"/>
      <c r="AN122" s="858"/>
      <c r="AO122" s="859"/>
      <c r="AP122" s="905" t="s">
        <v>229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15302007</v>
      </c>
      <c r="BR122" s="926"/>
      <c r="BS122" s="926"/>
      <c r="BT122" s="926"/>
      <c r="BU122" s="926"/>
      <c r="BV122" s="926">
        <v>14950836</v>
      </c>
      <c r="BW122" s="926"/>
      <c r="BX122" s="926"/>
      <c r="BY122" s="926"/>
      <c r="BZ122" s="926"/>
      <c r="CA122" s="926">
        <v>14561668</v>
      </c>
      <c r="CB122" s="926"/>
      <c r="CC122" s="926"/>
      <c r="CD122" s="926"/>
      <c r="CE122" s="926"/>
      <c r="CF122" s="927">
        <v>203.8</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58054</v>
      </c>
      <c r="DH122" s="895"/>
      <c r="DI122" s="895"/>
      <c r="DJ122" s="895"/>
      <c r="DK122" s="895"/>
      <c r="DL122" s="895">
        <v>50900</v>
      </c>
      <c r="DM122" s="895"/>
      <c r="DN122" s="895"/>
      <c r="DO122" s="895"/>
      <c r="DP122" s="895"/>
      <c r="DQ122" s="895">
        <v>44241</v>
      </c>
      <c r="DR122" s="895"/>
      <c r="DS122" s="895"/>
      <c r="DT122" s="895"/>
      <c r="DU122" s="895"/>
      <c r="DV122" s="872">
        <v>0.6</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438</v>
      </c>
      <c r="AB123" s="858"/>
      <c r="AC123" s="858"/>
      <c r="AD123" s="858"/>
      <c r="AE123" s="859"/>
      <c r="AF123" s="860" t="s">
        <v>438</v>
      </c>
      <c r="AG123" s="858"/>
      <c r="AH123" s="858"/>
      <c r="AI123" s="858"/>
      <c r="AJ123" s="859"/>
      <c r="AK123" s="860" t="s">
        <v>229</v>
      </c>
      <c r="AL123" s="858"/>
      <c r="AM123" s="858"/>
      <c r="AN123" s="858"/>
      <c r="AO123" s="859"/>
      <c r="AP123" s="905" t="s">
        <v>438</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473</v>
      </c>
      <c r="BP123" s="959"/>
      <c r="BQ123" s="913">
        <v>21397390</v>
      </c>
      <c r="BR123" s="914"/>
      <c r="BS123" s="914"/>
      <c r="BT123" s="914"/>
      <c r="BU123" s="914"/>
      <c r="BV123" s="914">
        <v>21020625</v>
      </c>
      <c r="BW123" s="914"/>
      <c r="BX123" s="914"/>
      <c r="BY123" s="914"/>
      <c r="BZ123" s="914"/>
      <c r="CA123" s="914">
        <v>20214959</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229</v>
      </c>
      <c r="DH123" s="858"/>
      <c r="DI123" s="858"/>
      <c r="DJ123" s="858"/>
      <c r="DK123" s="859"/>
      <c r="DL123" s="860" t="s">
        <v>229</v>
      </c>
      <c r="DM123" s="858"/>
      <c r="DN123" s="858"/>
      <c r="DO123" s="858"/>
      <c r="DP123" s="859"/>
      <c r="DQ123" s="860" t="s">
        <v>229</v>
      </c>
      <c r="DR123" s="858"/>
      <c r="DS123" s="858"/>
      <c r="DT123" s="858"/>
      <c r="DU123" s="859"/>
      <c r="DV123" s="905" t="s">
        <v>229</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229</v>
      </c>
      <c r="AB124" s="858"/>
      <c r="AC124" s="858"/>
      <c r="AD124" s="858"/>
      <c r="AE124" s="859"/>
      <c r="AF124" s="860" t="s">
        <v>229</v>
      </c>
      <c r="AG124" s="858"/>
      <c r="AH124" s="858"/>
      <c r="AI124" s="858"/>
      <c r="AJ124" s="859"/>
      <c r="AK124" s="860" t="s">
        <v>229</v>
      </c>
      <c r="AL124" s="858"/>
      <c r="AM124" s="858"/>
      <c r="AN124" s="858"/>
      <c r="AO124" s="859"/>
      <c r="AP124" s="905" t="s">
        <v>229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56.9</v>
      </c>
      <c r="BR124" s="912"/>
      <c r="BS124" s="912"/>
      <c r="BT124" s="912"/>
      <c r="BU124" s="912"/>
      <c r="BV124" s="912">
        <v>49.7</v>
      </c>
      <c r="BW124" s="912"/>
      <c r="BX124" s="912"/>
      <c r="BY124" s="912"/>
      <c r="BZ124" s="912"/>
      <c r="CA124" s="912">
        <v>47.7</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229</v>
      </c>
      <c r="DM124" s="841"/>
      <c r="DN124" s="841"/>
      <c r="DO124" s="841"/>
      <c r="DP124" s="842"/>
      <c r="DQ124" s="843" t="s">
        <v>229</v>
      </c>
      <c r="DR124" s="841"/>
      <c r="DS124" s="841"/>
      <c r="DT124" s="841"/>
      <c r="DU124" s="842"/>
      <c r="DV124" s="929" t="s">
        <v>229</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229</v>
      </c>
      <c r="AB125" s="858"/>
      <c r="AC125" s="858"/>
      <c r="AD125" s="858"/>
      <c r="AE125" s="859"/>
      <c r="AF125" s="860" t="s">
        <v>438</v>
      </c>
      <c r="AG125" s="858"/>
      <c r="AH125" s="858"/>
      <c r="AI125" s="858"/>
      <c r="AJ125" s="859"/>
      <c r="AK125" s="860" t="s">
        <v>438</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229</v>
      </c>
      <c r="DH125" s="923"/>
      <c r="DI125" s="923"/>
      <c r="DJ125" s="923"/>
      <c r="DK125" s="923"/>
      <c r="DL125" s="923" t="s">
        <v>438</v>
      </c>
      <c r="DM125" s="923"/>
      <c r="DN125" s="923"/>
      <c r="DO125" s="923"/>
      <c r="DP125" s="923"/>
      <c r="DQ125" s="923" t="s">
        <v>229</v>
      </c>
      <c r="DR125" s="923"/>
      <c r="DS125" s="923"/>
      <c r="DT125" s="923"/>
      <c r="DU125" s="923"/>
      <c r="DV125" s="924" t="s">
        <v>229</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10382</v>
      </c>
      <c r="AB126" s="858"/>
      <c r="AC126" s="858"/>
      <c r="AD126" s="858"/>
      <c r="AE126" s="859"/>
      <c r="AF126" s="860">
        <v>10381</v>
      </c>
      <c r="AG126" s="858"/>
      <c r="AH126" s="858"/>
      <c r="AI126" s="858"/>
      <c r="AJ126" s="859"/>
      <c r="AK126" s="860">
        <v>10381</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229</v>
      </c>
      <c r="DH126" s="895"/>
      <c r="DI126" s="895"/>
      <c r="DJ126" s="895"/>
      <c r="DK126" s="895"/>
      <c r="DL126" s="895" t="s">
        <v>229</v>
      </c>
      <c r="DM126" s="895"/>
      <c r="DN126" s="895"/>
      <c r="DO126" s="895"/>
      <c r="DP126" s="895"/>
      <c r="DQ126" s="895" t="s">
        <v>229</v>
      </c>
      <c r="DR126" s="895"/>
      <c r="DS126" s="895"/>
      <c r="DT126" s="895"/>
      <c r="DU126" s="895"/>
      <c r="DV126" s="872" t="s">
        <v>229</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638</v>
      </c>
      <c r="AB127" s="858"/>
      <c r="AC127" s="858"/>
      <c r="AD127" s="858"/>
      <c r="AE127" s="859"/>
      <c r="AF127" s="860">
        <v>394</v>
      </c>
      <c r="AG127" s="858"/>
      <c r="AH127" s="858"/>
      <c r="AI127" s="858"/>
      <c r="AJ127" s="859"/>
      <c r="AK127" s="860">
        <v>584</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229</v>
      </c>
      <c r="DH127" s="895"/>
      <c r="DI127" s="895"/>
      <c r="DJ127" s="895"/>
      <c r="DK127" s="895"/>
      <c r="DL127" s="895" t="s">
        <v>438</v>
      </c>
      <c r="DM127" s="895"/>
      <c r="DN127" s="895"/>
      <c r="DO127" s="895"/>
      <c r="DP127" s="895"/>
      <c r="DQ127" s="895" t="s">
        <v>229</v>
      </c>
      <c r="DR127" s="895"/>
      <c r="DS127" s="895"/>
      <c r="DT127" s="895"/>
      <c r="DU127" s="895"/>
      <c r="DV127" s="872" t="s">
        <v>438</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58737</v>
      </c>
      <c r="AB128" s="879"/>
      <c r="AC128" s="879"/>
      <c r="AD128" s="879"/>
      <c r="AE128" s="880"/>
      <c r="AF128" s="881">
        <v>63715</v>
      </c>
      <c r="AG128" s="879"/>
      <c r="AH128" s="879"/>
      <c r="AI128" s="879"/>
      <c r="AJ128" s="880"/>
      <c r="AK128" s="881">
        <v>55947</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438</v>
      </c>
      <c r="BG128" s="865"/>
      <c r="BH128" s="865"/>
      <c r="BI128" s="865"/>
      <c r="BJ128" s="865"/>
      <c r="BK128" s="865"/>
      <c r="BL128" s="888"/>
      <c r="BM128" s="864">
        <v>13.56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438</v>
      </c>
      <c r="DH128" s="869"/>
      <c r="DI128" s="869"/>
      <c r="DJ128" s="869"/>
      <c r="DK128" s="869"/>
      <c r="DL128" s="869" t="s">
        <v>438</v>
      </c>
      <c r="DM128" s="869"/>
      <c r="DN128" s="869"/>
      <c r="DO128" s="869"/>
      <c r="DP128" s="869"/>
      <c r="DQ128" s="869" t="s">
        <v>229</v>
      </c>
      <c r="DR128" s="869"/>
      <c r="DS128" s="869"/>
      <c r="DT128" s="869"/>
      <c r="DU128" s="869"/>
      <c r="DV128" s="870" t="s">
        <v>229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9234010</v>
      </c>
      <c r="AB129" s="858"/>
      <c r="AC129" s="858"/>
      <c r="AD129" s="858"/>
      <c r="AE129" s="859"/>
      <c r="AF129" s="860">
        <v>8991757</v>
      </c>
      <c r="AG129" s="858"/>
      <c r="AH129" s="858"/>
      <c r="AI129" s="858"/>
      <c r="AJ129" s="859"/>
      <c r="AK129" s="860">
        <v>8808625</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229</v>
      </c>
      <c r="BG129" s="848"/>
      <c r="BH129" s="848"/>
      <c r="BI129" s="848"/>
      <c r="BJ129" s="848"/>
      <c r="BK129" s="848"/>
      <c r="BL129" s="849"/>
      <c r="BM129" s="847">
        <v>18.559999999999999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1839586</v>
      </c>
      <c r="AB130" s="858"/>
      <c r="AC130" s="858"/>
      <c r="AD130" s="858"/>
      <c r="AE130" s="859"/>
      <c r="AF130" s="860">
        <v>1754043</v>
      </c>
      <c r="AG130" s="858"/>
      <c r="AH130" s="858"/>
      <c r="AI130" s="858"/>
      <c r="AJ130" s="859"/>
      <c r="AK130" s="860">
        <v>1662253</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7.8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7394424</v>
      </c>
      <c r="AB131" s="841"/>
      <c r="AC131" s="841"/>
      <c r="AD131" s="841"/>
      <c r="AE131" s="842"/>
      <c r="AF131" s="843">
        <v>7237714</v>
      </c>
      <c r="AG131" s="841"/>
      <c r="AH131" s="841"/>
      <c r="AI131" s="841"/>
      <c r="AJ131" s="842"/>
      <c r="AK131" s="843">
        <v>7146372</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47.7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7.4214029379999999</v>
      </c>
      <c r="AB132" s="821"/>
      <c r="AC132" s="821"/>
      <c r="AD132" s="821"/>
      <c r="AE132" s="822"/>
      <c r="AF132" s="823">
        <v>7.7370285699999997</v>
      </c>
      <c r="AG132" s="821"/>
      <c r="AH132" s="821"/>
      <c r="AI132" s="821"/>
      <c r="AJ132" s="822"/>
      <c r="AK132" s="823">
        <v>8.4357069570000007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7.5</v>
      </c>
      <c r="AB133" s="800"/>
      <c r="AC133" s="800"/>
      <c r="AD133" s="800"/>
      <c r="AE133" s="801"/>
      <c r="AF133" s="799">
        <v>7.6</v>
      </c>
      <c r="AG133" s="800"/>
      <c r="AH133" s="800"/>
      <c r="AI133" s="800"/>
      <c r="AJ133" s="801"/>
      <c r="AK133" s="799">
        <v>7.8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PbrHToGUCSxTqfEIMqrJyk4UQCFZ2EC9p/yD58Pemr8ziXiv1q7zv5oHYR+EliS8WXJwEtUNfYQ+HjFODRUWw==" saltValue="MXAt9/cldcHjnzGebDun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zEhQukPcJvP7YwRB4npnE7tef0ChK+rNz0ZtF52mUwNzUL+BvNQgkmwLgFw0FAxEknw6OO6pbZe4NKYBtWjTQ==" saltValue="SElqu2NL2rgXKSSCDt5/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D5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AE7hDMv64eDkWacuWpsTKpjU+iHHYYP+6J1LSqdE/2lS/yMAVRVkHpR/RkxpB9ZfvLcQy3A26tN5K9NGyxUzQ==" saltValue="jtZh+uydl6WTGf4XzC1L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2181422</v>
      </c>
      <c r="AP9" s="312">
        <v>93315</v>
      </c>
      <c r="AQ9" s="313">
        <v>63072</v>
      </c>
      <c r="AR9" s="314">
        <v>47.9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359625</v>
      </c>
      <c r="AP10" s="315">
        <v>15384</v>
      </c>
      <c r="AQ10" s="316">
        <v>6862</v>
      </c>
      <c r="AR10" s="317">
        <v>124.2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344993</v>
      </c>
      <c r="AP11" s="315">
        <v>14758</v>
      </c>
      <c r="AQ11" s="316">
        <v>9054</v>
      </c>
      <c r="AR11" s="317">
        <v>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t="s">
        <v>512</v>
      </c>
      <c r="AP12" s="315" t="s">
        <v>512</v>
      </c>
      <c r="AQ12" s="316">
        <v>361</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t="s">
        <v>512</v>
      </c>
      <c r="AP14" s="315" t="s">
        <v>512</v>
      </c>
      <c r="AQ14" s="316">
        <v>2718</v>
      </c>
      <c r="AR14" s="317" t="s">
        <v>512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29632</v>
      </c>
      <c r="AP15" s="315">
        <v>1268</v>
      </c>
      <c r="AQ15" s="316">
        <v>1384</v>
      </c>
      <c r="AR15" s="317">
        <v>-8.4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-239867</v>
      </c>
      <c r="AP16" s="315">
        <v>-10261</v>
      </c>
      <c r="AQ16" s="316">
        <v>-5449</v>
      </c>
      <c r="AR16" s="317">
        <v>88.3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2675805</v>
      </c>
      <c r="AP17" s="315">
        <v>114463</v>
      </c>
      <c r="AQ17" s="316">
        <v>78003</v>
      </c>
      <c r="AR17" s="317">
        <v>46.7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10.87</v>
      </c>
      <c r="AP21" s="328">
        <v>7.51</v>
      </c>
      <c r="AQ21" s="329">
        <v>3.36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95</v>
      </c>
      <c r="AP22" s="333">
        <v>97.1</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1688922</v>
      </c>
      <c r="AP32" s="342">
        <v>72247</v>
      </c>
      <c r="AQ32" s="343">
        <v>34855</v>
      </c>
      <c r="AR32" s="344">
        <v>107.3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456585</v>
      </c>
      <c r="AP35" s="342">
        <v>19531</v>
      </c>
      <c r="AQ35" s="343">
        <v>15141</v>
      </c>
      <c r="AR35" s="344">
        <v>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164575</v>
      </c>
      <c r="AP36" s="342">
        <v>7040</v>
      </c>
      <c r="AQ36" s="343">
        <v>2517</v>
      </c>
      <c r="AR36" s="344">
        <v>179.7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10965</v>
      </c>
      <c r="AP37" s="342">
        <v>469</v>
      </c>
      <c r="AQ37" s="343">
        <v>522</v>
      </c>
      <c r="AR37" s="344">
        <v>-10.199999999999999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-55947</v>
      </c>
      <c r="AP39" s="342">
        <v>-2393</v>
      </c>
      <c r="AQ39" s="343">
        <v>-2915</v>
      </c>
      <c r="AR39" s="344">
        <v>-17.899999999999999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-1662253</v>
      </c>
      <c r="AP40" s="342">
        <v>-71106</v>
      </c>
      <c r="AQ40" s="343">
        <v>-35363</v>
      </c>
      <c r="AR40" s="344">
        <v>101.1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602847</v>
      </c>
      <c r="AP41" s="342">
        <v>25788</v>
      </c>
      <c r="AQ41" s="343">
        <v>14758</v>
      </c>
      <c r="AR41" s="344">
        <v>74.7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1961203</v>
      </c>
      <c r="AN51" s="364">
        <v>78492</v>
      </c>
      <c r="AO51" s="365">
        <v>28.9</v>
      </c>
      <c r="AP51" s="366">
        <v>59668</v>
      </c>
      <c r="AQ51" s="367">
        <v>-14.1</v>
      </c>
      <c r="AR51" s="368">
        <v>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1088465</v>
      </c>
      <c r="AN52" s="372">
        <v>43563</v>
      </c>
      <c r="AO52" s="373">
        <v>34.6</v>
      </c>
      <c r="AP52" s="374">
        <v>31515</v>
      </c>
      <c r="AQ52" s="375">
        <v>0</v>
      </c>
      <c r="AR52" s="376">
        <v>34.6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1739582</v>
      </c>
      <c r="AN53" s="364">
        <v>70980</v>
      </c>
      <c r="AO53" s="365">
        <v>-9.6</v>
      </c>
      <c r="AP53" s="366">
        <v>56894</v>
      </c>
      <c r="AQ53" s="367">
        <v>-4.5999999999999996</v>
      </c>
      <c r="AR53" s="368">
        <v>-5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982139</v>
      </c>
      <c r="AN54" s="372">
        <v>40074</v>
      </c>
      <c r="AO54" s="373">
        <v>-8</v>
      </c>
      <c r="AP54" s="374">
        <v>32548</v>
      </c>
      <c r="AQ54" s="375">
        <v>3.3</v>
      </c>
      <c r="AR54" s="376">
        <v>-11.3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1442576</v>
      </c>
      <c r="AN55" s="364">
        <v>59581</v>
      </c>
      <c r="AO55" s="365">
        <v>-16.100000000000001</v>
      </c>
      <c r="AP55" s="366">
        <v>57122</v>
      </c>
      <c r="AQ55" s="367">
        <v>0.4</v>
      </c>
      <c r="AR55" s="368">
        <v>-16.5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1205967</v>
      </c>
      <c r="AN56" s="372">
        <v>49809</v>
      </c>
      <c r="AO56" s="373">
        <v>24.3</v>
      </c>
      <c r="AP56" s="374">
        <v>36191</v>
      </c>
      <c r="AQ56" s="375">
        <v>11.2</v>
      </c>
      <c r="AR56" s="376">
        <v>13.1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1420401</v>
      </c>
      <c r="AN57" s="364">
        <v>59548</v>
      </c>
      <c r="AO57" s="365">
        <v>-0.1</v>
      </c>
      <c r="AP57" s="366">
        <v>53655</v>
      </c>
      <c r="AQ57" s="367">
        <v>-6.1</v>
      </c>
      <c r="AR57" s="368">
        <v>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976439</v>
      </c>
      <c r="AN58" s="372">
        <v>40936</v>
      </c>
      <c r="AO58" s="373">
        <v>-17.8</v>
      </c>
      <c r="AP58" s="374">
        <v>32719</v>
      </c>
      <c r="AQ58" s="375">
        <v>-9.6</v>
      </c>
      <c r="AR58" s="376">
        <v>-8.1999999999999993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1202108</v>
      </c>
      <c r="AN59" s="364">
        <v>51423</v>
      </c>
      <c r="AO59" s="365">
        <v>-13.6</v>
      </c>
      <c r="AP59" s="366">
        <v>53869</v>
      </c>
      <c r="AQ59" s="367">
        <v>0.4</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816719</v>
      </c>
      <c r="AN60" s="372">
        <v>34937</v>
      </c>
      <c r="AO60" s="373">
        <v>-14.7</v>
      </c>
      <c r="AP60" s="374">
        <v>35046</v>
      </c>
      <c r="AQ60" s="375">
        <v>7.1</v>
      </c>
      <c r="AR60" s="376">
        <v>-21.8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1553174</v>
      </c>
      <c r="AN61" s="379">
        <v>64005</v>
      </c>
      <c r="AO61" s="380">
        <v>-2.1</v>
      </c>
      <c r="AP61" s="381">
        <v>56242</v>
      </c>
      <c r="AQ61" s="382">
        <v>-4.8</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1013946</v>
      </c>
      <c r="AN62" s="372">
        <v>41864</v>
      </c>
      <c r="AO62" s="373">
        <v>3.7</v>
      </c>
      <c r="AP62" s="374">
        <v>33604</v>
      </c>
      <c r="AQ62" s="375">
        <v>2.4</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mDedzDqqYu/pmYdEuHjpIYjNPagMc2WUdItEWaw8dgSULRvDUEp3IIeNPOUlXZqI6EhkGBdqRJ9f68zimc3NA==" saltValue="1H3vXO3Jaj5R/n1LJq1h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8JAimwVXEVb+PGHt4VIwm/iJcc/p7BGKGT4s9JWVFpbEBlQR1XbiIjItoz0Ei3psDWkVIuiNQWD8DP/3mthQ==" saltValue="SQbzvSIKQJ5gE1x4W5Fj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BlMFVmRvJiG4CWoqbX/rAri7GxUF1zq9BApnzXDECE9cjEixDZo23MRTDGvX2sFI5S2qN8vHZUmSLr7JXd/A==" saltValue="TaQ+abd7ojAiTSGukATm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29.35</v>
      </c>
      <c r="G47" s="12">
        <v>31.69</v>
      </c>
      <c r="H47" s="12">
        <v>33.54</v>
      </c>
      <c r="I47" s="12">
        <v>33.04</v>
      </c>
      <c r="J47" s="13">
        <v>29.77</v>
      </c>
    </row>
    <row r="48" spans="2:10" ht="57.75" customHeight="1" x14ac:dyDescent="0.15">
      <c r="B48" s="14"/>
      <c r="C48" s="1234" t="s">
        <v>4</v>
      </c>
      <c r="D48" s="1234"/>
      <c r="E48" s="1235"/>
      <c r="F48" s="15">
        <v>8.34</v>
      </c>
      <c r="G48" s="16">
        <v>10.31</v>
      </c>
      <c r="H48" s="16">
        <v>10.199999999999999</v>
      </c>
      <c r="I48" s="16">
        <v>7.41</v>
      </c>
      <c r="J48" s="17">
        <v>6.09</v>
      </c>
    </row>
    <row r="49" spans="2:10" ht="57.75" customHeight="1" thickBot="1" x14ac:dyDescent="0.2">
      <c r="B49" s="18"/>
      <c r="C49" s="1236" t="s">
        <v>5</v>
      </c>
      <c r="D49" s="1236"/>
      <c r="E49" s="1237"/>
      <c r="F49" s="19">
        <v>0.36</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DRIeMNDBl40bFE6+X/O7oYgn6tpkRe26q42NaMSBcNrpVnQwLQB435/pq3h5+cD/vlZMs5py5uighIt5unIiQ==" saltValue="TLtmNy784qyyVYgyWQj9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内出　泰照</cp:lastModifiedBy>
  <cp:lastPrinted>2020-09-23T05:12:50Z</cp:lastPrinted>
  <dcterms:created xsi:type="dcterms:W3CDTF">2020-02-10T02:27:36Z</dcterms:created>
  <dcterms:modified xsi:type="dcterms:W3CDTF">2020-09-23T05:20:53Z</dcterms:modified>
  <cp:category/>
</cp:coreProperties>
</file>