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fale2\01_zaisei\drumデータ\財政係\森田データ\総合的な財政状況公表★\H27決算\290428財政状況資料集（追加分）\"/>
    </mc:Choice>
  </mc:AlternateContent>
  <bookViews>
    <workbookView xWindow="0" yWindow="0" windowWidth="19200" windowHeight="11070" tabRatio="71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C38" i="9"/>
  <c r="BE37" i="9"/>
  <c r="AM37" i="9"/>
  <c r="C37" i="9"/>
  <c r="BE36" i="9"/>
  <c r="AM36" i="9"/>
  <c r="AM35" i="9"/>
  <c r="C34" i="9"/>
  <c r="C35" i="9" s="1"/>
  <c r="C36"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l="1"/>
  <c r="BW35" i="9" l="1"/>
  <c r="BW36" i="9" s="1"/>
  <c r="BW37" i="9" s="1"/>
  <c r="BW38" i="9" s="1"/>
  <c r="BW39" i="9" s="1"/>
  <c r="BW40" i="9" s="1"/>
  <c r="BW41" i="9" s="1"/>
  <c r="BW42" i="9" s="1"/>
  <c r="CO34" i="9"/>
  <c r="CO35" i="9" s="1"/>
  <c r="CO36" i="9" s="1"/>
  <c r="CO37" i="9" s="1"/>
  <c r="CO38" i="9" s="1"/>
</calcChain>
</file>

<file path=xl/sharedStrings.xml><?xml version="1.0" encoding="utf-8"?>
<sst xmlns="http://schemas.openxmlformats.org/spreadsheetml/2006/main" count="1053" uniqueCount="567">
  <si>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</si>
  <si>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</si>
  <si>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</si>
  <si>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</si>
  <si>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</si>
  <si>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</si>
  <si>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</si>
  <si>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</si>
  <si>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</si>
  <si>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</si>
  <si>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</si>
  <si>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</si>
  <si>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</si>
  <si>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</si>
  <si>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</si>
  <si>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</si>
  <si>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</si>
  <si>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</si>
  <si>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</si>
  <si>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</si>
  <si>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</si>
  <si>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</si>
  <si>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</si>
  <si>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</si>
  <si>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</si>
  <si>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</si>
  <si>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</si>
  <si>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</si>
  <si>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</si>
  <si>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</si>
  <si>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</si>
  <si>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</si>
  <si>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</si>
  <si>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</si>
  <si>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</si>
  <si>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</si>
  <si>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</si>
  <si>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</si>
  <si>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</si>
  <si>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</si>
  <si>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</si>
  <si>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</si>
  <si>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</si>
  <si>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</si>
  <si>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</si>
  <si>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</si>
  <si>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</si>
  <si>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</si>
  <si>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</si>
  <si>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</si>
  <si>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</si>
  <si>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</si>
  <si>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</si>
  <si>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</si>
  <si>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</si>
  <si>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</si>
  <si>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</si>
  <si>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</si>
  <si>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</si>
  <si>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</si>
  <si>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</si>
  <si>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</si>
  <si>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</si>
  <si>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</si>
  <si>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</si>
  <si>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</si>
  <si>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</si>
  <si>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</si>
  <si>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</si>
  <si>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</si>
  <si>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</si>
  <si>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</si>
  <si>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</si>
  <si>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</si>
  <si>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</si>
  <si>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</si>
  <si>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</si>
  <si>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</si>
  <si>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</si>
  <si>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</si>
  <si>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</si>
  <si>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</si>
  <si>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</si>
  <si>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</si>
  <si>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</si>
  <si>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</si>
  <si>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</si>
  <si>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</si>
  <si>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</si>
  <si>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</si>
  <si>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</si>
  <si>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</si>
  <si>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</si>
  <si>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</si>
  <si>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</si>
  <si>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</si>
  <si>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</si>
  <si>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</si>
  <si>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</si>
  <si>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</si>
  <si>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</si>
  <si>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</si>
  <si>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</si>
  <si>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</si>
  <si>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</si>
  <si>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</si>
  <si>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</si>
  <si>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</si>
  <si>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</si>
  <si>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</si>
  <si>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</si>
  <si>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</si>
  <si>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</si>
  <si>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</si>
  <si>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</si>
  <si>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</si>
  <si>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</si>
  <si>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</si>
  <si>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</si>
  <si>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</si>
  <si>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</si>
  <si>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</si>
  <si>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</si>
  <si>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</si>
  <si>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</si>
  <si>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</si>
  <si>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</si>
  <si>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</si>
  <si>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</si>
  <si>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</si>
  <si>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</si>
  <si>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</si>
  <si>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</si>
  <si>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</si>
  <si>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</si>
  <si>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</si>
  <si>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</si>
  <si>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</si>
  <si>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</si>
  <si>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</si>
  <si>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</si>
  <si>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</si>
  <si>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</si>
  <si>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</si>
  <si>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</si>
  <si>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</si>
  <si>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</si>
  <si>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</si>
  <si>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</si>
  <si>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</si>
  <si>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</si>
  <si>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</si>
  <si>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</si>
  <si>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</si>
  <si>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</si>
  <si>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</si>
  <si>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</si>
  <si>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</si>
  <si>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</si>
  <si>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</si>
  <si>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</si>
  <si>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</si>
  <si>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</si>
  <si>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</si>
  <si>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</si>
  <si>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</si>
  <si>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</si>
  <si>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</si>
  <si>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</si>
  <si>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</si>
  <si>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</si>
  <si>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</si>
  <si>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</si>
  <si>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</si>
  <si>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</si>
  <si>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</si>
  <si>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</si>
  <si>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</si>
  <si>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</si>
  <si>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</si>
  <si>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</si>
  <si>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</si>
  <si>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</si>
  <si>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</si>
  <si>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</si>
  <si>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</si>
  <si>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</si>
  <si>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</si>
  <si>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</si>
  <si>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</si>
  <si>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</si>
  <si>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</si>
  <si>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宮城県加美町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</si>
  <si>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</si>
  <si>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</si>
  <si>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</si>
  <si>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</si>
  <si>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</si>
  <si>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</si>
  <si>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</si>
  <si>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</si>
  <si>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</si>
  <si>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</si>
  <si>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</si>
  <si>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</si>
  <si>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</si>
  <si>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</si>
  <si>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</si>
  <si>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</si>
  <si>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</si>
  <si>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</si>
  <si>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</si>
  <si>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</si>
  <si>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</si>
  <si>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</si>
  <si>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</si>
  <si>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</si>
  <si>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</si>
  <si>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</si>
  <si>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</si>
  <si>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</si>
  <si>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</si>
  <si>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</si>
  <si>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</si>
  <si>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</si>
  <si>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</si>
  <si>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</si>
  <si>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</si>
  <si>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</si>
  <si>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</si>
  <si>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</si>
  <si>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</si>
  <si>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</si>
  <si>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</si>
  <si>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</si>
  <si>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</si>
  <si>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</si>
  <si>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</si>
  <si>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</si>
  <si>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</si>
  <si>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</si>
  <si>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</si>
  <si>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</si>
  <si>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</si>
  <si>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</si>
  <si>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</si>
  <si>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</si>
  <si>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</si>
  <si>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</si>
  <si>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</si>
  <si>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</si>
  <si>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</si>
  <si>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</si>
  <si>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</si>
  <si>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</si>
  <si>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</si>
  <si>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</si>
  <si>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</si>
  <si>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</si>
  <si>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</si>
  <si>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</si>
  <si>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</si>
  <si>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</si>
  <si>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</si>
  <si>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</si>
  <si>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</si>
  <si>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</si>
  <si>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</si>
  <si>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</si>
  <si>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</si>
  <si>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</si>
  <si>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</si>
  <si>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</si>
  <si>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</si>
  <si>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</si>
  <si>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</si>
  <si>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</si>
  <si>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</si>
  <si>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</si>
  <si>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</si>
  <si>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</si>
  <si>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</si>
  <si>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</si>
  <si>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</si>
  <si>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</si>
  <si>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</si>
  <si>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</si>
  <si>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</si>
  <si>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</si>
  <si>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</si>
  <si>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</si>
  <si>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</si>
  <si>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</si>
  <si>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</si>
  <si>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</si>
  <si>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</si>
  <si>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</si>
  <si>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</si>
  <si>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</si>
  <si>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</si>
  <si>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</si>
  <si>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</si>
  <si>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</si>
  <si>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</si>
  <si>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</si>
  <si>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</si>
  <si>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</si>
  <si>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</si>
  <si>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</si>
  <si>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</si>
  <si>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</si>
  <si>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</si>
  <si>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</si>
  <si>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</si>
  <si>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</si>
  <si>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</si>
  <si>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</si>
  <si>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</si>
  <si>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</si>
  <si>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</si>
  <si>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</si>
  <si>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</si>
  <si>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</si>
  <si>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</si>
  <si>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</si>
  <si>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</si>
  <si>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</si>
  <si>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</si>
  <si>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</si>
  <si>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</si>
  <si>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</si>
  <si>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</si>
  <si>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</si>
  <si>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</si>
  <si>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</si>
  <si>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</si>
  <si>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</si>
  <si>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</si>
  <si>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</si>
  <si>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</si>
  <si>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宮城県加美町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</si>
  <si>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</si>
  <si>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</si>
  <si>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</si>
  <si>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</si>
  <si>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</si>
  <si>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</si>
  <si>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</si>
  <si>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</si>
  <si>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</si>
  <si>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</si>
  <si>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</si>
  <si>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</si>
  <si>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</si>
  <si>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</si>
  <si>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</si>
  <si>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</si>
  <si>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</si>
  <si>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</si>
  <si>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</si>
  <si>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</si>
  <si>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加美郡介護認定審査会特別会計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</si>
  <si>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</si>
  <si>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</si>
  <si>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</si>
  <si>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</si>
  <si>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</si>
  <si>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</si>
  <si>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</si>
  <si>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</si>
  <si>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</si>
  <si>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</si>
  <si>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</si>
  <si>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</si>
  <si>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</si>
  <si>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</si>
  <si>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</si>
  <si>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</si>
  <si>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t>
    <phoneticPr fontId="5"/>
  </si>
  <si>
    <t>介護サービス事業特別会計</t>
    <phoneticPr fontId="5"/>
  </si>
  <si>
    <t>町営駐車場事業特別会計</t>
    <phoneticPr fontId="5"/>
  </si>
  <si>
    <t>水道事業会計</t>
    <phoneticPr fontId="5"/>
  </si>
  <si>
    <t>法適用企業</t>
    <phoneticPr fontId="5"/>
  </si>
  <si>
    <t>下水道事業特別会計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</si>
  <si>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</si>
  <si>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</si>
  <si>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</si>
  <si>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</si>
  <si>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</si>
  <si>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</si>
  <si>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</si>
  <si>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</si>
  <si>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</si>
  <si>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</si>
  <si>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</si>
  <si>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</si>
  <si>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</si>
  <si>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</si>
  <si>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</si>
  <si>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</si>
  <si>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</si>
  <si>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</si>
  <si>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</si>
  <si>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</si>
  <si>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</si>
  <si>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</si>
  <si>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</si>
  <si>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</si>
  <si>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</si>
  <si>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</si>
  <si>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</si>
  <si>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</si>
  <si>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</si>
  <si>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</si>
  <si>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</si>
  <si>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</si>
  <si>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</si>
  <si>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</si>
  <si>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</si>
  <si>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</si>
  <si>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</si>
  <si>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</si>
  <si>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</si>
  <si>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</si>
  <si>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</si>
  <si>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</si>
  <si>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</si>
  <si>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</si>
  <si>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</si>
  <si>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</si>
  <si>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</si>
  <si>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</si>
  <si>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</si>
  <si>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</si>
  <si>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</si>
  <si>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</si>
  <si>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</si>
  <si>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</si>
  <si>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</si>
  <si>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</si>
  <si>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浄化槽事業特別会計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</si>
  <si>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</si>
  <si>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</si>
  <si>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</si>
  <si>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介護サービス事業特別会計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</si>
  <si>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</si>
  <si>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</si>
  <si>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</si>
  <si>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</si>
  <si>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</si>
  <si>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</si>
  <si>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</si>
  <si>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</si>
  <si>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</si>
  <si>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</si>
  <si>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</si>
  <si>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</si>
  <si>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</si>
  <si>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</si>
  <si>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</si>
  <si>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</si>
  <si>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</si>
  <si>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</si>
  <si>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</si>
  <si>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</si>
  <si>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</si>
  <si>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</si>
  <si>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</si>
  <si>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</si>
  <si>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</si>
  <si>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</si>
  <si>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</si>
  <si>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</si>
  <si>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</si>
  <si>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</si>
  <si>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</si>
  <si>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</si>
  <si>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</si>
  <si>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</si>
  <si>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</si>
  <si>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</si>
  <si>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</si>
  <si>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</si>
  <si>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</si>
  <si>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</si>
  <si>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</si>
  <si>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</si>
  <si>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</si>
  <si>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</si>
  <si>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</si>
  <si>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</si>
  <si>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</si>
  <si>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</si>
  <si>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</si>
  <si>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</si>
  <si>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</si>
  <si>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</si>
  <si>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</si>
  <si>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</si>
  <si>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</si>
  <si>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</si>
  <si>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</si>
  <si>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</si>
  <si>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</si>
  <si>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</si>
  <si>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</si>
  <si>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</si>
  <si>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</si>
  <si>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</si>
  <si>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</si>
  <si>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</si>
  <si>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</si>
  <si>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</si>
  <si>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</si>
  <si>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</si>
  <si>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</si>
  <si>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</si>
  <si>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</si>
  <si>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</si>
  <si>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</si>
  <si>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</si>
  <si>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</si>
  <si>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</si>
  <si>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</si>
  <si>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</si>
  <si>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</si>
  <si>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</si>
  <si>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0.97</t>
  </si>
  <si>
    <t>一般会計</t>
  </si>
  <si>
    <t>水道事業会計</t>
  </si>
  <si>
    <t>国民健康保険事業特別会計</t>
  </si>
  <si>
    <t>介護保険特別会計</t>
  </si>
  <si>
    <t>下水道事業特別会計</t>
  </si>
  <si>
    <t>浄化槽事業特別会計</t>
  </si>
  <si>
    <t>後期高齢者医療特別会計</t>
  </si>
  <si>
    <t>霊園事業特別会計</t>
  </si>
  <si>
    <t>その他会計（赤字）</t>
  </si>
  <si>
    <t>その他会計（黒字）</t>
  </si>
  <si>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</si>
  <si>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</si>
  <si>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</si>
  <si>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</si>
  <si>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</si>
  <si>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</si>
  <si>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</si>
  <si>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</si>
  <si>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</si>
  <si>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株式会社中新田地域振興公社</t>
    <rPh sb="0" eb="4">
      <t>カブシキガイシャ</t>
    </rPh>
    <rPh sb="4" eb="7">
      <t>ナカニイダ</t>
    </rPh>
    <rPh sb="7" eb="9">
      <t>チイキ</t>
    </rPh>
    <rPh sb="9" eb="11">
      <t>シンコウ</t>
    </rPh>
    <rPh sb="11" eb="13">
      <t>コウシャ</t>
    </rPh>
    <phoneticPr fontId="2"/>
  </si>
  <si>
    <t>株式会社薬莱振興公社</t>
    <rPh sb="0" eb="4">
      <t>カブシキガイシャ</t>
    </rPh>
    <rPh sb="4" eb="5">
      <t>ヤク</t>
    </rPh>
    <rPh sb="5" eb="6">
      <t>ライ</t>
    </rPh>
    <rPh sb="6" eb="8">
      <t>シンコウ</t>
    </rPh>
    <rPh sb="8" eb="10">
      <t>コウシャ</t>
    </rPh>
    <phoneticPr fontId="2"/>
  </si>
  <si>
    <t>株式会社陶芸の里宮崎振興公社</t>
    <rPh sb="0" eb="4">
      <t>カブシキガイシャ</t>
    </rPh>
    <rPh sb="4" eb="6">
      <t>トウゲイ</t>
    </rPh>
    <rPh sb="7" eb="8">
      <t>サト</t>
    </rPh>
    <rPh sb="8" eb="10">
      <t>ミヤザキ</t>
    </rPh>
    <rPh sb="10" eb="12">
      <t>シンコウ</t>
    </rPh>
    <rPh sb="12" eb="14">
      <t>コウシャ</t>
    </rPh>
    <phoneticPr fontId="2"/>
  </si>
  <si>
    <t>加美郡土地開発公社</t>
    <rPh sb="0" eb="3">
      <t>カミグン</t>
    </rPh>
    <rPh sb="3" eb="5">
      <t>トチ</t>
    </rPh>
    <rPh sb="5" eb="7">
      <t>カイハツ</t>
    </rPh>
    <rPh sb="7" eb="9">
      <t>コウシャ</t>
    </rPh>
    <phoneticPr fontId="2"/>
  </si>
  <si>
    <t>一般社団法人加美町畜産公社</t>
    <rPh sb="0" eb="2">
      <t>イッパン</t>
    </rPh>
    <rPh sb="2" eb="4">
      <t>シャダン</t>
    </rPh>
    <rPh sb="4" eb="6">
      <t>ホウジン</t>
    </rPh>
    <rPh sb="6" eb="9">
      <t>カミマチ</t>
    </rPh>
    <rPh sb="9" eb="11">
      <t>チクサン</t>
    </rPh>
    <rPh sb="11" eb="13">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</si>
  <si>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</si>
  <si>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</si>
  <si>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</si>
  <si>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</si>
  <si>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</si>
  <si>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</si>
  <si>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</si>
  <si>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</si>
  <si>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</si>
  <si>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</si>
  <si>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</si>
  <si>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</si>
  <si>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</si>
  <si>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</si>
  <si>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ストック指標と位置付けられる将来負担比率については、類似団体平均を上回っているものの減少傾向にある。その要因としては、将来負担額の５割強を占める一般会計の地方債現在高が、返済のピークであった平成１９年度以降から取り組んでいる地方債発行額抑制により減少することがあげられる。また、実質公債費比率についても減少傾向にあり、類似団体平均まで近づいている。その要因は、将来負担比率と共通しており、地方債の発行額抑制が数値改善に結びついている。今後も、地方債の発行額抑制を着実に実行し健全な財政運営に努める。</t>
    <rPh sb="5" eb="7">
      <t>シヒョウ</t>
    </rPh>
    <rPh sb="8" eb="11">
      <t>イチヅ</t>
    </rPh>
    <rPh sb="15" eb="17">
      <t>ショウライ</t>
    </rPh>
    <rPh sb="17" eb="19">
      <t>フタン</t>
    </rPh>
    <rPh sb="19" eb="21">
      <t>ヒリツ</t>
    </rPh>
    <rPh sb="27" eb="29">
      <t>ルイジ</t>
    </rPh>
    <rPh sb="29" eb="31">
      <t>ダンタイ</t>
    </rPh>
    <rPh sb="31" eb="33">
      <t>ヘイキン</t>
    </rPh>
    <rPh sb="34" eb="36">
      <t>ウワマワ</t>
    </rPh>
    <rPh sb="43" eb="45">
      <t>ゲンショウ</t>
    </rPh>
    <rPh sb="45" eb="47">
      <t>ケイコウ</t>
    </rPh>
    <rPh sb="53" eb="55">
      <t>ヨウイン</t>
    </rPh>
    <rPh sb="60" eb="62">
      <t>ショウライ</t>
    </rPh>
    <rPh sb="62" eb="64">
      <t>フタン</t>
    </rPh>
    <rPh sb="64" eb="65">
      <t>ガク</t>
    </rPh>
    <rPh sb="67" eb="68">
      <t>ワリ</t>
    </rPh>
    <rPh sb="68" eb="69">
      <t>キョウ</t>
    </rPh>
    <rPh sb="70" eb="71">
      <t>シ</t>
    </rPh>
    <rPh sb="73" eb="75">
      <t>イッパン</t>
    </rPh>
    <rPh sb="75" eb="77">
      <t>カイケイ</t>
    </rPh>
    <rPh sb="78" eb="81">
      <t>チホウサイ</t>
    </rPh>
    <rPh sb="81" eb="83">
      <t>ゲンザイ</t>
    </rPh>
    <rPh sb="86" eb="88">
      <t>ヘンサイ</t>
    </rPh>
    <rPh sb="96" eb="98">
      <t>ヘイセイ</t>
    </rPh>
    <rPh sb="100" eb="101">
      <t>ネン</t>
    </rPh>
    <rPh sb="101" eb="102">
      <t>ド</t>
    </rPh>
    <rPh sb="102" eb="104">
      <t>イコウ</t>
    </rPh>
    <rPh sb="106" eb="107">
      <t>ト</t>
    </rPh>
    <rPh sb="108" eb="109">
      <t>ク</t>
    </rPh>
    <rPh sb="113" eb="116">
      <t>チホウサイ</t>
    </rPh>
    <rPh sb="116" eb="118">
      <t>ハッコウ</t>
    </rPh>
    <rPh sb="118" eb="119">
      <t>ガク</t>
    </rPh>
    <rPh sb="119" eb="121">
      <t>ヨクセイ</t>
    </rPh>
    <rPh sb="124" eb="126">
      <t>ゲンショウ</t>
    </rPh>
    <rPh sb="140" eb="142">
      <t>ジッシツ</t>
    </rPh>
    <rPh sb="142" eb="144">
      <t>コウサイ</t>
    </rPh>
    <rPh sb="144" eb="145">
      <t>ヒ</t>
    </rPh>
    <rPh sb="145" eb="147">
      <t>ヒリツ</t>
    </rPh>
    <rPh sb="152" eb="154">
      <t>ゲンショウ</t>
    </rPh>
    <rPh sb="154" eb="156">
      <t>ケイコウ</t>
    </rPh>
    <rPh sb="160" eb="162">
      <t>ルイジ</t>
    </rPh>
    <rPh sb="162" eb="164">
      <t>ダンタイ</t>
    </rPh>
    <rPh sb="164" eb="166">
      <t>ヘイキン</t>
    </rPh>
    <rPh sb="168" eb="169">
      <t>チカ</t>
    </rPh>
    <rPh sb="177" eb="179">
      <t>ヨウイン</t>
    </rPh>
    <rPh sb="181" eb="183">
      <t>ショウライ</t>
    </rPh>
    <rPh sb="183" eb="185">
      <t>フタン</t>
    </rPh>
    <rPh sb="185" eb="187">
      <t>ヒリツ</t>
    </rPh>
    <rPh sb="188" eb="190">
      <t>キョウツウ</t>
    </rPh>
    <rPh sb="196" eb="197">
      <t>ホウ</t>
    </rPh>
    <rPh sb="197" eb="198">
      <t>サイ</t>
    </rPh>
    <rPh sb="199" eb="201">
      <t>ハッコウ</t>
    </rPh>
    <rPh sb="201" eb="202">
      <t>ガク</t>
    </rPh>
    <rPh sb="202" eb="204">
      <t>ヨクセイ</t>
    </rPh>
    <rPh sb="205" eb="207">
      <t>スウチ</t>
    </rPh>
    <rPh sb="207" eb="209">
      <t>カイゼン</t>
    </rPh>
    <rPh sb="210" eb="211">
      <t>ムス</t>
    </rPh>
    <rPh sb="218" eb="220">
      <t>コンゴ</t>
    </rPh>
    <rPh sb="222" eb="225">
      <t>チホウサイ</t>
    </rPh>
    <rPh sb="226" eb="228">
      <t>ハッコウ</t>
    </rPh>
    <rPh sb="228" eb="229">
      <t>ガク</t>
    </rPh>
    <rPh sb="229" eb="231">
      <t>ヨクセイ</t>
    </rPh>
    <rPh sb="232" eb="234">
      <t>チャクジツ</t>
    </rPh>
    <rPh sb="235" eb="237">
      <t>ジッコウ</t>
    </rPh>
    <rPh sb="238" eb="240">
      <t>ケンゼン</t>
    </rPh>
    <rPh sb="241" eb="243">
      <t>ザイセイ</t>
    </rPh>
    <rPh sb="243" eb="245">
      <t>ウンエイ</t>
    </rPh>
    <rPh sb="246" eb="247">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</si>
</sst>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37899</c:v>
                </c:pt>
                <c:pt idx="1">
                  <c:v>39096</c:v>
                </c:pt>
                <c:pt idx="2">
                  <c:v>60911</c:v>
                </c:pt>
                <c:pt idx="3">
                  <c:v>78492</c:v>
                </c:pt>
                <c:pt idx="4">
                  <c:v>70980</c:v>
                </c:pt>
              </c:numCache>
            </c:numRef>
          </c:val>
          <c:smooth val="0"/>
        </c:ser>
        <c:dLbls>
          <c:showLegendKey val="0"/>
          <c:showVal val="0"/>
          <c:showCatName val="0"/>
          <c:showSerName val="0"/>
          <c:showPercent val="0"/>
          <c:showBubbleSize val="0"/>
        </c:dLbls>
        <c:marker val="1"/>
        <c:smooth val="0"/>
        <c:axId val="280296408"/>
        <c:axId val="280296800"/>
      </c:lineChart>
      <c:catAx>
        <c:axId val="280296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0296800"/>
        <c:crosses val="autoZero"/>
        <c:auto val="1"/>
        <c:lblAlgn val="ctr"/>
        <c:lblOffset val="100"/>
        <c:tickLblSkip val="1"/>
        <c:tickMarkSkip val="1"/>
        <c:noMultiLvlLbl val="0"/>
      </c:catAx>
      <c:valAx>
        <c:axId val="2802968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0296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7.31</c:v>
                </c:pt>
                <c:pt idx="1">
                  <c:v>6.26</c:v>
                </c:pt>
                <c:pt idx="2">
                  <c:v>7.9</c:v>
                </c:pt>
                <c:pt idx="3">
                  <c:v>8.34</c:v>
                </c:pt>
                <c:pt idx="4">
                  <c:v>10.31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15.62</c:v>
                </c:pt>
                <c:pt idx="1">
                  <c:v>20.329999999999998</c:v>
                </c:pt>
                <c:pt idx="2">
                  <c:v>24.49</c:v>
                </c:pt>
                <c:pt idx="3">
                  <c:v>29.35</c:v>
                </c:pt>
                <c:pt idx="4">
                  <c:v>31.69</c:v>
                </c:pt>
              </c:numCache>
            </c:numRef>
          </c:val>
        </c:ser>
        <c:dLbls>
          <c:showLegendKey val="0"/>
          <c:showVal val="0"/>
          <c:showCatName val="0"/>
          <c:showSerName val="0"/>
          <c:showPercent val="0"/>
          <c:showBubbleSize val="0"/>
        </c:dLbls>
        <c:gapWidth val="250"/>
        <c:overlap val="100"/>
        <c:axId val="280297976"/>
        <c:axId val="280298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1.58</c:v>
                </c:pt>
                <c:pt idx="1">
                  <c:v>0</c:v>
                </c:pt>
                <c:pt idx="2">
                  <c:v>2.84</c:v>
                </c:pt>
                <c:pt idx="3">
                  <c:v>0.36</c:v>
                </c:pt>
                <c:pt idx="4">
                  <c:v>-0.97</c:v>
                </c:pt>
              </c:numCache>
            </c:numRef>
          </c:val>
          <c:smooth val="0"/>
        </c:ser>
        <c:dLbls>
          <c:showLegendKey val="0"/>
          <c:showVal val="0"/>
          <c:showCatName val="0"/>
          <c:showSerName val="0"/>
          <c:showPercent val="0"/>
          <c:showBubbleSize val="0"/>
        </c:dLbls>
        <c:marker val="1"/>
        <c:smooth val="0"/>
        <c:axId val="280297976"/>
        <c:axId val="280298760"/>
      </c:lineChart>
      <c:catAx>
        <c:axId val="28029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0298760"/>
        <c:crosses val="autoZero"/>
        <c:auto val="1"/>
        <c:lblAlgn val="ctr"/>
        <c:lblOffset val="100"/>
        <c:tickLblSkip val="1"/>
        <c:tickMarkSkip val="1"/>
        <c:noMultiLvlLbl val="0"/>
      </c:catAx>
      <c:valAx>
        <c:axId val="280298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29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0.04</c:v>
                </c:pt>
                <c:pt idx="4">
                  <c:v>#N/A</c:v>
                </c:pt>
                <c:pt idx="5">
                  <c:v>0.03</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0.04</c:v>
                </c:pt>
                <c:pt idx="4">
                  <c:v>#N/A</c:v>
                </c:pt>
                <c:pt idx="5">
                  <c:v>0.05</c:v>
                </c:pt>
                <c:pt idx="6">
                  <c:v>#N/A</c:v>
                </c:pt>
                <c:pt idx="7">
                  <c:v>0.03</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0.03</c:v>
                </c:pt>
                <c:pt idx="8">
                  <c:v>#N/A</c:v>
                </c:pt>
                <c:pt idx="9">
                  <c:v>0.04</c:v>
                </c:pt>
              </c:numCache>
            </c:numRef>
          </c:val>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0.06</c:v>
                </c:pt>
                <c:pt idx="8">
                  <c:v>#N/A</c:v>
                </c:pt>
                <c:pt idx="9">
                  <c:v>7.0000000000000007E-2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0.18</c:v>
                </c:pt>
                <c:pt idx="4">
                  <c:v>#N/A</c:v>
                </c:pt>
                <c:pt idx="5">
                  <c:v>0.22</c:v>
                </c:pt>
                <c:pt idx="6">
                  <c:v>#N/A</c:v>
                </c:pt>
                <c:pt idx="7">
                  <c:v>0.32</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0.61</c:v>
                </c:pt>
                <c:pt idx="2">
                  <c:v>#N/A</c:v>
                </c:pt>
                <c:pt idx="3">
                  <c:v>0.82</c:v>
                </c:pt>
                <c:pt idx="4">
                  <c:v>#N/A</c:v>
                </c:pt>
                <c:pt idx="5">
                  <c:v>0.64</c:v>
                </c:pt>
                <c:pt idx="6">
                  <c:v>#N/A</c:v>
                </c:pt>
                <c:pt idx="7">
                  <c:v>0.65</c:v>
                </c:pt>
                <c:pt idx="8">
                  <c:v>#N/A</c:v>
                </c:pt>
                <c:pt idx="9">
                  <c:v>0.61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1.36</c:v>
                </c:pt>
                <c:pt idx="2">
                  <c:v>#N/A</c:v>
                </c:pt>
                <c:pt idx="3">
                  <c:v>0.84</c:v>
                </c:pt>
                <c:pt idx="4">
                  <c:v>#N/A</c:v>
                </c:pt>
                <c:pt idx="5">
                  <c:v>1.24</c:v>
                </c:pt>
                <c:pt idx="6">
                  <c:v>#N/A</c:v>
                </c:pt>
                <c:pt idx="7">
                  <c:v>1.67</c:v>
                </c:pt>
                <c:pt idx="8">
                  <c:v>#N/A</c:v>
                </c:pt>
                <c:pt idx="9">
                  <c:v>2.17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7.86</c:v>
                </c:pt>
                <c:pt idx="2">
                  <c:v>#N/A</c:v>
                </c:pt>
                <c:pt idx="3">
                  <c:v>7.91</c:v>
                </c:pt>
                <c:pt idx="4">
                  <c:v>#N/A</c:v>
                </c:pt>
                <c:pt idx="5">
                  <c:v>7.87</c:v>
                </c:pt>
                <c:pt idx="6">
                  <c:v>#N/A</c:v>
                </c:pt>
                <c:pt idx="7">
                  <c:v>8.09</c:v>
                </c:pt>
                <c:pt idx="8">
                  <c:v>#N/A</c:v>
                </c:pt>
                <c:pt idx="9">
                  <c:v>7.67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7.01</c:v>
                </c:pt>
                <c:pt idx="2">
                  <c:v>#N/A</c:v>
                </c:pt>
                <c:pt idx="3">
                  <c:v>6.52</c:v>
                </c:pt>
                <c:pt idx="4">
                  <c:v>#N/A</c:v>
                </c:pt>
                <c:pt idx="5">
                  <c:v>7.83</c:v>
                </c:pt>
                <c:pt idx="6">
                  <c:v>#N/A</c:v>
                </c:pt>
                <c:pt idx="7">
                  <c:v>8.2899999999999991</c:v>
                </c:pt>
                <c:pt idx="8">
                  <c:v>#N/A</c:v>
                </c:pt>
                <c:pt idx="9">
                  <c:v>10.25</c:v>
                </c:pt>
              </c:numCache>
            </c:numRef>
          </c:val>
        </c:ser>
        <c:dLbls>
          <c:showLegendKey val="0"/>
          <c:showVal val="0"/>
          <c:showCatName val="0"/>
          <c:showSerName val="0"/>
          <c:showPercent val="0"/>
          <c:showBubbleSize val="0"/>
        </c:dLbls>
        <c:gapWidth val="150"/>
        <c:overlap val="100"/>
        <c:axId val="366619368"/>
        <c:axId val="366617800"/>
      </c:barChart>
      <c:catAx>
        <c:axId val="36661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617800"/>
        <c:crosses val="autoZero"/>
        <c:auto val="1"/>
        <c:lblAlgn val="ctr"/>
        <c:lblOffset val="100"/>
        <c:tickLblSkip val="1"/>
        <c:tickMarkSkip val="1"/>
        <c:noMultiLvlLbl val="0"/>
      </c:catAx>
      <c:valAx>
        <c:axId val="366617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619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2252</c:v>
                </c:pt>
                <c:pt idx="5">
                  <c:v>2257</c:v>
                </c:pt>
                <c:pt idx="8">
                  <c:v>2282</c:v>
                </c:pt>
                <c:pt idx="11">
                  <c:v>2265</c:v>
                </c:pt>
                <c:pt idx="14">
                  <c:v>2077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12</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276</c:v>
                </c:pt>
                <c:pt idx="3">
                  <c:v>240</c:v>
                </c:pt>
                <c:pt idx="6">
                  <c:v>244</c:v>
                </c:pt>
                <c:pt idx="9">
                  <c:v>250</c:v>
                </c:pt>
                <c:pt idx="12">
                  <c:v>257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490</c:v>
                </c:pt>
                <c:pt idx="3">
                  <c:v>514</c:v>
                </c:pt>
                <c:pt idx="6">
                  <c:v>523</c:v>
                </c:pt>
                <c:pt idx="9">
                  <c:v>480</c:v>
                </c:pt>
                <c:pt idx="12">
                  <c:v>474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c:v>
                </c:pt>
                <c:pt idx="3">
                  <c:v>7</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2386</c:v>
                </c:pt>
                <c:pt idx="3">
                  <c:v>2264</c:v>
                </c:pt>
                <c:pt idx="6">
                  <c:v>2213</c:v>
                </c:pt>
                <c:pt idx="9">
                  <c:v>2104</c:v>
                </c:pt>
                <c:pt idx="12">
                  <c:v>1936</c:v>
                </c:pt>
              </c:numCache>
            </c:numRef>
          </c:val>
        </c:ser>
        <c:dLbls>
          <c:showLegendKey val="0"/>
          <c:showVal val="0"/>
          <c:showCatName val="0"/>
          <c:showSerName val="0"/>
          <c:showPercent val="0"/>
          <c:showBubbleSize val="0"/>
        </c:dLbls>
        <c:gapWidth val="100"/>
        <c:overlap val="100"/>
        <c:axId val="366617016"/>
        <c:axId val="366622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935</c:v>
                </c:pt>
                <c:pt idx="2">
                  <c:v>#N/A</c:v>
                </c:pt>
                <c:pt idx="3">
                  <c:v>#N/A</c:v>
                </c:pt>
                <c:pt idx="4">
                  <c:v>780</c:v>
                </c:pt>
                <c:pt idx="5">
                  <c:v>#N/A</c:v>
                </c:pt>
                <c:pt idx="6">
                  <c:v>#N/A</c:v>
                </c:pt>
                <c:pt idx="7">
                  <c:v>712</c:v>
                </c:pt>
                <c:pt idx="8">
                  <c:v>#N/A</c:v>
                </c:pt>
                <c:pt idx="9">
                  <c:v>#N/A</c:v>
                </c:pt>
                <c:pt idx="10">
                  <c:v>580</c:v>
                </c:pt>
                <c:pt idx="11">
                  <c:v>#N/A</c:v>
                </c:pt>
                <c:pt idx="12">
                  <c:v>#N/A</c:v>
                </c:pt>
                <c:pt idx="13">
                  <c:v>601</c:v>
                </c:pt>
                <c:pt idx="14">
                  <c:v>#N/A</c:v>
                </c:pt>
              </c:numCache>
            </c:numRef>
          </c:val>
          <c:smooth val="0"/>
        </c:ser>
        <c:dLbls>
          <c:showLegendKey val="0"/>
          <c:showVal val="0"/>
          <c:showCatName val="0"/>
          <c:showSerName val="0"/>
          <c:showPercent val="0"/>
          <c:showBubbleSize val="0"/>
        </c:dLbls>
        <c:marker val="1"/>
        <c:smooth val="0"/>
        <c:axId val="366617016"/>
        <c:axId val="366622504"/>
      </c:lineChart>
      <c:catAx>
        <c:axId val="36661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622504"/>
        <c:crosses val="autoZero"/>
        <c:auto val="1"/>
        <c:lblAlgn val="ctr"/>
        <c:lblOffset val="100"/>
        <c:tickLblSkip val="1"/>
        <c:tickMarkSkip val="1"/>
        <c:noMultiLvlLbl val="0"/>
      </c:catAx>
      <c:valAx>
        <c:axId val="366622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617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19555</c:v>
                </c:pt>
                <c:pt idx="5">
                  <c:v>18642</c:v>
                </c:pt>
                <c:pt idx="8">
                  <c:v>17641</c:v>
                </c:pt>
                <c:pt idx="11">
                  <c:v>16729</c:v>
                </c:pt>
                <c:pt idx="14">
                  <c:v>15881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633</c:v>
                </c:pt>
                <c:pt idx="5">
                  <c:v>597</c:v>
                </c:pt>
                <c:pt idx="8">
                  <c:v>570</c:v>
                </c:pt>
                <c:pt idx="11">
                  <c:v>581</c:v>
                </c:pt>
                <c:pt idx="14">
                  <c:v>522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3159</c:v>
                </c:pt>
                <c:pt idx="5">
                  <c:v>3928</c:v>
                </c:pt>
                <c:pt idx="8">
                  <c:v>4646</c:v>
                </c:pt>
                <c:pt idx="11">
                  <c:v>5131</c:v>
                </c:pt>
                <c:pt idx="14">
                  <c:v>5597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3292</c:v>
                </c:pt>
                <c:pt idx="3">
                  <c:v>3262</c:v>
                </c:pt>
                <c:pt idx="6">
                  <c:v>3196</c:v>
                </c:pt>
                <c:pt idx="9">
                  <c:v>3020</c:v>
                </c:pt>
                <c:pt idx="12">
                  <c:v>2809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2650</c:v>
                </c:pt>
                <c:pt idx="3">
                  <c:v>2530</c:v>
                </c:pt>
                <c:pt idx="6">
                  <c:v>2893</c:v>
                </c:pt>
                <c:pt idx="9">
                  <c:v>2894</c:v>
                </c:pt>
                <c:pt idx="12">
                  <c:v>2651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6918</c:v>
                </c:pt>
                <c:pt idx="3">
                  <c:v>6644</c:v>
                </c:pt>
                <c:pt idx="6">
                  <c:v>6516</c:v>
                </c:pt>
                <c:pt idx="9">
                  <c:v>6322</c:v>
                </c:pt>
                <c:pt idx="12">
                  <c:v>6164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133</c:v>
                </c:pt>
                <c:pt idx="3">
                  <c:v>122</c:v>
                </c:pt>
                <c:pt idx="6">
                  <c:v>112</c:v>
                </c:pt>
                <c:pt idx="9">
                  <c:v>112</c:v>
                </c:pt>
                <c:pt idx="12">
                  <c:v>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17884</c:v>
                </c:pt>
                <c:pt idx="3">
                  <c:v>16767</c:v>
                </c:pt>
                <c:pt idx="6">
                  <c:v>15858</c:v>
                </c:pt>
                <c:pt idx="9">
                  <c:v>15311</c:v>
                </c:pt>
                <c:pt idx="12">
                  <c:v>14836</c:v>
                </c:pt>
              </c:numCache>
            </c:numRef>
          </c:val>
        </c:ser>
        <c:dLbls>
          <c:showLegendKey val="0"/>
          <c:showVal val="0"/>
          <c:showCatName val="0"/>
          <c:showSerName val="0"/>
          <c:showPercent val="0"/>
          <c:showBubbleSize val="0"/>
        </c:dLbls>
        <c:gapWidth val="100"/>
        <c:overlap val="100"/>
        <c:axId val="366623680"/>
        <c:axId val="366622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7528</c:v>
                </c:pt>
                <c:pt idx="2">
                  <c:v>#N/A</c:v>
                </c:pt>
                <c:pt idx="3">
                  <c:v>#N/A</c:v>
                </c:pt>
                <c:pt idx="4">
                  <c:v>6157</c:v>
                </c:pt>
                <c:pt idx="5">
                  <c:v>#N/A</c:v>
                </c:pt>
                <c:pt idx="6">
                  <c:v>#N/A</c:v>
                </c:pt>
                <c:pt idx="7">
                  <c:v>5718</c:v>
                </c:pt>
                <c:pt idx="8">
                  <c:v>#N/A</c:v>
                </c:pt>
                <c:pt idx="9">
                  <c:v>#N/A</c:v>
                </c:pt>
                <c:pt idx="10">
                  <c:v>5218</c:v>
                </c:pt>
                <c:pt idx="11">
                  <c:v>#N/A</c:v>
                </c:pt>
                <c:pt idx="12">
                  <c:v>#N/A</c:v>
                </c:pt>
                <c:pt idx="13">
                  <c:v>4551</c:v>
                </c:pt>
                <c:pt idx="14">
                  <c:v>#N/A</c:v>
                </c:pt>
              </c:numCache>
            </c:numRef>
          </c:val>
          <c:smooth val="0"/>
        </c:ser>
        <c:dLbls>
          <c:showLegendKey val="0"/>
          <c:showVal val="0"/>
          <c:showCatName val="0"/>
          <c:showSerName val="0"/>
          <c:showPercent val="0"/>
          <c:showBubbleSize val="0"/>
        </c:dLbls>
        <c:marker val="1"/>
        <c:smooth val="0"/>
        <c:axId val="366623680"/>
        <c:axId val="366622896"/>
      </c:lineChart>
      <c:catAx>
        <c:axId val="3666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6622896"/>
        <c:crosses val="autoZero"/>
        <c:auto val="1"/>
        <c:lblAlgn val="ctr"/>
        <c:lblOffset val="100"/>
        <c:tickLblSkip val="1"/>
        <c:tickMarkSkip val="1"/>
        <c:noMultiLvlLbl val="0"/>
      </c:catAx>
      <c:valAx>
        <c:axId val="36662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62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{A901A26E-AA6A-4709-BED7-D6E663017FD9}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{1CF88BE6-5598-4947-AD1F-066434F71412}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{AF1C15E4-2F74-4B12-93CD-D3C97ACBF711}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{BA6CE140-31ED-40A0-9BF0-3D14F41D6B97}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{2FBFE0CF-1171-402A-90D0-CB53C9678428}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{4003EF93-B1D7-4C4B-BE1E-3D7EA7A0B6F0}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{883B7B09-A84E-44A9-A081-04970D754E79}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{B4EA3850-31D4-4BE6-97D6-384B47B79F44}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{CAFF1814-86EA-4BD0-A50E-E4169FC4954B}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{5A1DEEBE-2E35-4F6E-A47A-451633347FB7}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66624072"/>
        <c:axId val="366616624"/>
      </c:scatterChart>
      <c:valAx>
        <c:axId val="366624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616624"/>
        <c:crosses val="autoZero"/>
        <c:crossBetween val="midCat"/>
      </c:valAx>
      <c:valAx>
        <c:axId val="366616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6624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{E94098DD-CD5D-49D7-8A30-6F1B336B39D5}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{CBA17B80-015F-4580-BB74-919F014A4C24}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{03822F67-8C48-4944-BAC1-B414F5F39CED}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{C453500C-6D55-41E5-A988-1B2651A01BE3}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{2A134CB8-C25D-4E1B-95EF-A4B93007A7EE}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11.5</c:v>
                </c:pt>
                <c:pt idx="2">
                  <c:v>10.199999999999999</c:v>
                </c:pt>
                <c:pt idx="3">
                  <c:v>8.8000000000000007</c:v>
                </c:pt>
                <c:pt idx="4">
                  <c:v>8.1</c:v>
                </c:pt>
              </c:numCache>
            </c:numRef>
          </c:xVal>
          <c:yVal>
            <c:numRef>
              <c:f>公会計指標分析・財政指標組合せ分析表!$K$73:$O$73</c:f>
              <c:numCache>
                <c:formatCode>#,##0.0;"▲ "#,##0.0</c:formatCode>
                <c:ptCount val="5"/>
                <c:pt idx="0">
                  <c:v>95.3</c:v>
                </c:pt>
                <c:pt idx="1">
                  <c:v>78.3</c:v>
                </c:pt>
                <c:pt idx="2">
                  <c:v>71.900000000000006</c:v>
                </c:pt>
                <c:pt idx="3">
                  <c:v>67.900000000000006</c:v>
                </c:pt>
                <c:pt idx="4">
                  <c:v>59.6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{956694D5-F6D3-450A-9A0C-9ED68EAB798D}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{BEE97C19-1003-46B5-B470-CE1000A49C3B}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{9F13C7D9-E35C-42AA-A4C0-0DFBB9EFDCD5}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{87006BD3-9673-49F2-93BF-91911998424F}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{1AF2D9DB-15D2-4DB9-B739-AD81493B468F}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366620544"/>
        <c:axId val="366618584"/>
      </c:scatterChart>
      <c:valAx>
        <c:axId val="366620544"/>
        <c:scaling>
          <c:orientation val="minMax"/>
          <c:max val="14.1"/>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618584"/>
        <c:crosses val="autoZero"/>
        <c:crossBetween val="midCat"/>
      </c:valAx>
      <c:valAx>
        <c:axId val="366618584"/>
        <c:scaling>
          <c:orientation val="minMax"/>
          <c:max val="10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6620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元利償還金等（</a:t>
          </a:r>
          <a:r>
            <a:rPr lang="en-US" altLang="ja-JP" sz="1300" u="none">
              <a:solidFill>
                <a:schemeClr val="dk1"/>
              </a:solidFill>
              <a:latin typeface="+mn-lt"/>
              <a:ea typeface="+mn-ea"/>
              <a:cs typeface="+mn-cs"/>
            </a:rPr>
            <a:t>A</a:t>
          </a:r>
          <a:r>
            <a:rPr lang="ja-JP" altLang="ja-JP" sz="1300" u="none">
              <a:solidFill>
                <a:schemeClr val="dk1"/>
              </a:solidFill>
              <a:latin typeface="+mn-lt"/>
              <a:ea typeface="+mn-ea"/>
              <a:cs typeface="+mn-cs"/>
            </a:rPr>
            <a:t>）の約</a:t>
          </a:r>
          <a:r>
            <a:rPr lang="en-US" altLang="ja-JP" sz="1300" u="none">
              <a:solidFill>
                <a:schemeClr val="dk1"/>
              </a:solidFill>
              <a:latin typeface="+mn-lt"/>
              <a:ea typeface="+mn-ea"/>
              <a:cs typeface="+mn-cs"/>
            </a:rPr>
            <a:t>72</a:t>
          </a:r>
          <a:r>
            <a:rPr lang="ja-JP" altLang="ja-JP" sz="1300" u="none">
              <a:solidFill>
                <a:schemeClr val="dk1"/>
              </a:solidFill>
              <a:latin typeface="+mn-lt"/>
              <a:ea typeface="+mn-ea"/>
              <a:cs typeface="+mn-cs"/>
            </a:rPr>
            <a:t>％を一般会計の地方債元利償還金が占め、次いで、下水道事業や浄化槽事業などの公営企業債の元利償還金に対する繰入金が約</a:t>
          </a:r>
          <a:r>
            <a:rPr lang="en-US" altLang="ja-JP" sz="1300" u="none">
              <a:solidFill>
                <a:schemeClr val="dk1"/>
              </a:solidFill>
              <a:latin typeface="+mn-lt"/>
              <a:ea typeface="+mn-ea"/>
              <a:cs typeface="+mn-cs"/>
            </a:rPr>
            <a:t>18</a:t>
          </a:r>
          <a:r>
            <a:rPr lang="ja-JP" altLang="ja-JP" sz="1300" u="none">
              <a:solidFill>
                <a:schemeClr val="dk1"/>
              </a:solidFill>
              <a:latin typeface="+mn-lt"/>
              <a:ea typeface="+mn-ea"/>
              <a:cs typeface="+mn-cs"/>
            </a:rPr>
            <a:t>％、一部事務組合（大崎地域広域行政事務組合や加美郡保健医療福祉行政事務組合）が起こした地方債の元利償還金に対する負担金が約</a:t>
          </a:r>
          <a:r>
            <a:rPr lang="en-US" altLang="ja-JP" sz="1300" u="none">
              <a:solidFill>
                <a:schemeClr val="dk1"/>
              </a:solidFill>
              <a:latin typeface="+mn-lt"/>
              <a:ea typeface="+mn-ea"/>
              <a:cs typeface="+mn-cs"/>
            </a:rPr>
            <a:t>10</a:t>
          </a:r>
          <a:r>
            <a:rPr lang="ja-JP" altLang="ja-JP" sz="1300" u="none">
              <a:solidFill>
                <a:schemeClr val="dk1"/>
              </a:solidFill>
              <a:latin typeface="+mn-lt"/>
              <a:ea typeface="+mn-ea"/>
              <a:cs typeface="+mn-cs"/>
            </a:rPr>
            <a:t>％となっている。元利償還金等（</a:t>
          </a:r>
          <a:r>
            <a:rPr lang="en-US" altLang="ja-JP" sz="1300" u="none">
              <a:solidFill>
                <a:schemeClr val="dk1"/>
              </a:solidFill>
              <a:latin typeface="+mn-lt"/>
              <a:ea typeface="+mn-ea"/>
              <a:cs typeface="+mn-cs"/>
            </a:rPr>
            <a:t>A</a:t>
          </a:r>
          <a:r>
            <a:rPr lang="ja-JP" altLang="ja-JP" sz="1300" u="none">
              <a:solidFill>
                <a:schemeClr val="dk1"/>
              </a:solidFill>
              <a:latin typeface="+mn-lt"/>
              <a:ea typeface="+mn-ea"/>
              <a:cs typeface="+mn-cs"/>
            </a:rPr>
            <a:t>）から控除される算入公債費等（</a:t>
          </a:r>
          <a:r>
            <a:rPr lang="en-US" altLang="ja-JP" sz="1300" u="none">
              <a:solidFill>
                <a:schemeClr val="dk1"/>
              </a:solidFill>
              <a:latin typeface="+mn-lt"/>
              <a:ea typeface="+mn-ea"/>
              <a:cs typeface="+mn-cs"/>
            </a:rPr>
            <a:t>B</a:t>
          </a:r>
          <a:r>
            <a:rPr lang="ja-JP" altLang="ja-JP" sz="1300" u="none">
              <a:solidFill>
                <a:schemeClr val="dk1"/>
              </a:solidFill>
              <a:latin typeface="+mn-lt"/>
              <a:ea typeface="+mn-ea"/>
              <a:cs typeface="+mn-cs"/>
            </a:rPr>
            <a:t>）（＝普通交付税措置分）については、交付税措置率が高い地方債（過疎債７０％・辺地債８０％・合併特例債７０％）を利用してきたので元利償還金等の約</a:t>
          </a:r>
          <a:r>
            <a:rPr lang="en-US" altLang="ja-JP" sz="1300" u="none">
              <a:solidFill>
                <a:schemeClr val="dk1"/>
              </a:solidFill>
              <a:latin typeface="+mn-lt"/>
              <a:ea typeface="+mn-ea"/>
              <a:cs typeface="+mn-cs"/>
            </a:rPr>
            <a:t>78</a:t>
          </a:r>
          <a:r>
            <a:rPr lang="ja-JP" altLang="ja-JP" sz="1300" u="none">
              <a:solidFill>
                <a:schemeClr val="dk1"/>
              </a:solidFill>
              <a:latin typeface="+mn-lt"/>
              <a:ea typeface="+mn-ea"/>
              <a:cs typeface="+mn-cs"/>
            </a:rPr>
            <a:t>％を占めており、実質公債費比率の分子も、一般会計の地方債の返済のピークであった平成１９年度以降、地方債の発行額抑制を実施してきたことから減少傾向で推移している。</a:t>
          </a:r>
          <a:endParaRPr kumimoji="1" lang="ja-JP" altLang="en-US" sz="1300" u="none">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u="none">
              <a:solidFill>
                <a:schemeClr val="dk1"/>
              </a:solidFill>
              <a:latin typeface="+mn-lt"/>
              <a:ea typeface="+mn-ea"/>
              <a:cs typeface="+mn-cs"/>
            </a:rPr>
            <a:t>　</a:t>
          </a:r>
          <a:r>
            <a:rPr lang="ja-JP" altLang="ja-JP" sz="1400" u="none">
              <a:solidFill>
                <a:schemeClr val="dk1"/>
              </a:solidFill>
              <a:latin typeface="+mn-lt"/>
              <a:ea typeface="+mn-ea"/>
              <a:cs typeface="+mn-cs"/>
            </a:rPr>
            <a:t>将来負担額（</a:t>
          </a:r>
          <a:r>
            <a:rPr lang="en-US" altLang="ja-JP" sz="1400" u="none">
              <a:solidFill>
                <a:schemeClr val="dk1"/>
              </a:solidFill>
              <a:latin typeface="+mn-lt"/>
              <a:ea typeface="+mn-ea"/>
              <a:cs typeface="+mn-cs"/>
            </a:rPr>
            <a:t>A</a:t>
          </a:r>
          <a:r>
            <a:rPr lang="ja-JP" altLang="ja-JP" sz="1400" u="none">
              <a:solidFill>
                <a:schemeClr val="dk1"/>
              </a:solidFill>
              <a:latin typeface="+mn-lt"/>
              <a:ea typeface="+mn-ea"/>
              <a:cs typeface="+mn-cs"/>
            </a:rPr>
            <a:t>）の約</a:t>
          </a:r>
          <a:r>
            <a:rPr lang="en-US" altLang="ja-JP" sz="1400" u="none">
              <a:solidFill>
                <a:schemeClr val="dk1"/>
              </a:solidFill>
              <a:latin typeface="+mn-lt"/>
              <a:ea typeface="+mn-ea"/>
              <a:cs typeface="+mn-cs"/>
            </a:rPr>
            <a:t>56</a:t>
          </a:r>
          <a:r>
            <a:rPr lang="ja-JP" altLang="ja-JP" sz="1400" u="none">
              <a:solidFill>
                <a:schemeClr val="dk1"/>
              </a:solidFill>
              <a:latin typeface="+mn-lt"/>
              <a:ea typeface="+mn-ea"/>
              <a:cs typeface="+mn-cs"/>
            </a:rPr>
            <a:t>％を一般会計の地方債の現在高が占め、次いで下水道事業等の公営企業債等繰入見込額が約</a:t>
          </a:r>
          <a:r>
            <a:rPr lang="en-US" altLang="ja-JP" sz="1400" u="none">
              <a:solidFill>
                <a:schemeClr val="dk1"/>
              </a:solidFill>
              <a:latin typeface="+mn-lt"/>
              <a:ea typeface="+mn-ea"/>
              <a:cs typeface="+mn-cs"/>
            </a:rPr>
            <a:t>23</a:t>
          </a:r>
          <a:r>
            <a:rPr lang="ja-JP" altLang="ja-JP" sz="1400" u="none">
              <a:solidFill>
                <a:schemeClr val="dk1"/>
              </a:solidFill>
              <a:latin typeface="+mn-lt"/>
              <a:ea typeface="+mn-ea"/>
              <a:cs typeface="+mn-cs"/>
            </a:rPr>
            <a:t>％を占める。将来負担額（</a:t>
          </a:r>
          <a:r>
            <a:rPr lang="en-US" altLang="ja-JP" sz="1400" u="none">
              <a:solidFill>
                <a:schemeClr val="dk1"/>
              </a:solidFill>
              <a:latin typeface="+mn-lt"/>
              <a:ea typeface="+mn-ea"/>
              <a:cs typeface="+mn-cs"/>
            </a:rPr>
            <a:t>A</a:t>
          </a:r>
          <a:r>
            <a:rPr lang="ja-JP" altLang="ja-JP" sz="1400" u="none">
              <a:solidFill>
                <a:schemeClr val="dk1"/>
              </a:solidFill>
              <a:latin typeface="+mn-lt"/>
              <a:ea typeface="+mn-ea"/>
              <a:cs typeface="+mn-cs"/>
            </a:rPr>
            <a:t>）から控除される充当可能財源等（</a:t>
          </a:r>
          <a:r>
            <a:rPr lang="en-US" altLang="ja-JP" sz="1400" u="none">
              <a:solidFill>
                <a:schemeClr val="dk1"/>
              </a:solidFill>
              <a:latin typeface="+mn-lt"/>
              <a:ea typeface="+mn-ea"/>
              <a:cs typeface="+mn-cs"/>
            </a:rPr>
            <a:t>B</a:t>
          </a:r>
          <a:r>
            <a:rPr lang="ja-JP" altLang="ja-JP" sz="1400" u="none">
              <a:solidFill>
                <a:schemeClr val="dk1"/>
              </a:solidFill>
              <a:latin typeface="+mn-lt"/>
              <a:ea typeface="+mn-ea"/>
              <a:cs typeface="+mn-cs"/>
            </a:rPr>
            <a:t>）のうち充当可能基金については、財政調整基金等に継続して積増しを行っているので、前年度より４億６千万円ほど増加している。将来負担比率の分子については、交付税措置率が高い地方債（過疎債７０％・辺地債８０％・合併特例債７０％）を利用してきたので、一般会計の地方債</a:t>
          </a:r>
          <a:r>
            <a:rPr lang="ja-JP" altLang="en-US" sz="1400" u="none">
              <a:solidFill>
                <a:schemeClr val="dk1"/>
              </a:solidFill>
              <a:latin typeface="+mn-lt"/>
              <a:ea typeface="+mn-ea"/>
              <a:cs typeface="+mn-cs"/>
            </a:rPr>
            <a:t>発行額抑制とともに</a:t>
          </a:r>
          <a:r>
            <a:rPr lang="ja-JP" altLang="ja-JP" sz="1400" u="none">
              <a:solidFill>
                <a:schemeClr val="dk1"/>
              </a:solidFill>
              <a:latin typeface="+mn-lt"/>
              <a:ea typeface="+mn-ea"/>
              <a:cs typeface="+mn-cs"/>
            </a:rPr>
            <a:t>残高が減少するのに合わせ</a:t>
          </a:r>
          <a:r>
            <a:rPr lang="ja-JP" altLang="en-US" sz="1400" u="none">
              <a:solidFill>
                <a:schemeClr val="dk1"/>
              </a:solidFill>
              <a:latin typeface="+mn-lt"/>
              <a:ea typeface="+mn-ea"/>
              <a:cs typeface="+mn-cs"/>
            </a:rPr>
            <a:t>、</a:t>
          </a:r>
          <a:r>
            <a:rPr lang="ja-JP" altLang="ja-JP" sz="1400" u="none">
              <a:solidFill>
                <a:schemeClr val="dk1"/>
              </a:solidFill>
              <a:latin typeface="+mn-lt"/>
              <a:ea typeface="+mn-ea"/>
              <a:cs typeface="+mn-cs"/>
            </a:rPr>
            <a:t>減少傾向で推移する見込みである。</a:t>
          </a:r>
          <a:endParaRPr kumimoji="1" lang="ja-JP" altLang="en-US" sz="1400" u="none">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24,508
24,394
460.67
14,692,042
13,610,225
995,034
9,652,240
14,835,979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24,508
24,394
460.67
14,692,042
13,610,225
995,034
9,652,240
14,835,979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24,508
24,394
460.67
14,692,042
13,610,225
995,034
9,652,240
14,835,979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24,508
24,394
460.67
14,692,042
13,610,225
995,034
9,652,240
14,835,979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u="none">
              <a:solidFill>
                <a:schemeClr val="dk1"/>
              </a:solidFill>
              <a:latin typeface="+mn-lt"/>
              <a:ea typeface="+mn-ea"/>
              <a:cs typeface="+mn-cs"/>
            </a:rPr>
            <a:t>　</a:t>
          </a:r>
          <a:r>
            <a:rPr lang="ja-JP" altLang="ja-JP" sz="1300" u="none">
              <a:solidFill>
                <a:schemeClr val="dk1"/>
              </a:solidFill>
              <a:latin typeface="+mn-lt"/>
              <a:ea typeface="+mn-ea"/>
              <a:cs typeface="+mn-cs"/>
            </a:rPr>
            <a:t>前年度と同数値ではあるものの、類似団体平均</a:t>
          </a:r>
          <a:r>
            <a:rPr lang="en-US" altLang="ja-JP" sz="1300" u="none">
              <a:solidFill>
                <a:schemeClr val="dk1"/>
              </a:solidFill>
              <a:latin typeface="+mn-lt"/>
              <a:ea typeface="+mn-ea"/>
              <a:cs typeface="+mn-cs"/>
            </a:rPr>
            <a:t>0.67</a:t>
          </a:r>
          <a:r>
            <a:rPr lang="ja-JP" altLang="ja-JP" sz="1300" u="none">
              <a:solidFill>
                <a:schemeClr val="dk1"/>
              </a:solidFill>
              <a:latin typeface="+mn-lt"/>
              <a:ea typeface="+mn-ea"/>
              <a:cs typeface="+mn-cs"/>
            </a:rPr>
            <a:t>を大幅に下回っており、全国平均、県平均と比較しても財政力は低い水準である。財政力の基礎となる町税については、人口減少と景気の低迷などが影響し減少傾向にある。主となる固定資産税が５割弱、町民税が４割強で合わせて９割を占めるが、ともに</a:t>
          </a:r>
          <a:r>
            <a:rPr lang="en-US" altLang="ja-JP" sz="1300" u="none">
              <a:solidFill>
                <a:schemeClr val="dk1"/>
              </a:solidFill>
              <a:latin typeface="+mn-lt"/>
              <a:ea typeface="+mn-ea"/>
              <a:cs typeface="+mn-cs"/>
            </a:rPr>
            <a:t>96</a:t>
          </a:r>
          <a:r>
            <a:rPr lang="ja-JP" altLang="ja-JP" sz="1300" u="none">
              <a:solidFill>
                <a:schemeClr val="dk1"/>
              </a:solidFill>
              <a:latin typeface="+mn-lt"/>
              <a:ea typeface="+mn-ea"/>
              <a:cs typeface="+mn-cs"/>
            </a:rPr>
            <a:t>％を超える収納率も年々向上しており、引き続き特別徴収対策室による徴収強化に努める。</a:t>
          </a:r>
          <a:endParaRPr kumimoji="1" lang="ja-JP" altLang="en-US" sz="1300" u="none">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70" name="直線コネクタ 69"/>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3" name="直線コネクタ 72"/>
        <xdr:cNvCxnSpPr/>
      </xdr:nvCxnSpPr>
      <xdr:spPr>
        <a:xfrm flipV="1">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75" name="テキスト ボックス 74"/>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130628</xdr:rowOff>
    </xdr:to>
    <xdr:cxnSp macro="">
      <xdr:nvCxnSpPr>
        <xdr:cNvPr id="76" name="直線コネクタ 75"/>
        <xdr:cNvCxnSpPr/>
      </xdr:nvCxnSpPr>
      <xdr:spPr>
        <a:xfrm flipV="1">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130628</xdr:rowOff>
    </xdr:to>
    <xdr:cxnSp macro="">
      <xdr:nvCxnSpPr>
        <xdr:cNvPr id="79" name="直線コネクタ 78"/>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83" name="テキスト ボックス 82"/>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9" name="円/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90"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1" name="円/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3" name="円/楕円 92"/>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4" name="テキスト ボックス 93"/>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5" name="円/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7" name="円/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baseline="0">
              <a:solidFill>
                <a:schemeClr val="dk1"/>
              </a:solidFill>
              <a:latin typeface="ＭＳ Ｐゴシック"/>
              <a:ea typeface="+mn-ea"/>
              <a:cs typeface="+mn-cs"/>
            </a:rPr>
            <a:t>　</a:t>
          </a:r>
          <a:r>
            <a:rPr lang="ja-JP" altLang="ja-JP" sz="1300" u="none">
              <a:solidFill>
                <a:schemeClr val="dk1"/>
              </a:solidFill>
              <a:latin typeface="+mn-lt"/>
              <a:ea typeface="+mn-ea"/>
              <a:cs typeface="+mn-cs"/>
            </a:rPr>
            <a:t>前年度より</a:t>
          </a:r>
          <a:r>
            <a:rPr lang="en-US" altLang="ja-JP" sz="1300" u="none">
              <a:solidFill>
                <a:schemeClr val="dk1"/>
              </a:solidFill>
              <a:latin typeface="+mn-lt"/>
              <a:ea typeface="+mn-ea"/>
              <a:cs typeface="+mn-cs"/>
            </a:rPr>
            <a:t>1.1</a:t>
          </a:r>
          <a:r>
            <a:rPr lang="ja-JP" altLang="ja-JP" sz="1300" u="none">
              <a:solidFill>
                <a:schemeClr val="dk1"/>
              </a:solidFill>
              <a:latin typeface="+mn-lt"/>
              <a:ea typeface="+mn-ea"/>
              <a:cs typeface="+mn-cs"/>
            </a:rPr>
            <a:t>ポイント増加したものの、全国平均、県平均と比較しても弾力性は維持されている。地方債の発行</a:t>
          </a:r>
          <a:r>
            <a:rPr lang="ja-JP" altLang="en-US" sz="1300" u="none">
              <a:solidFill>
                <a:schemeClr val="dk1"/>
              </a:solidFill>
              <a:latin typeface="+mn-lt"/>
              <a:ea typeface="+mn-ea"/>
              <a:cs typeface="+mn-cs"/>
            </a:rPr>
            <a:t>額</a:t>
          </a:r>
          <a:r>
            <a:rPr lang="ja-JP" altLang="ja-JP" sz="1300" u="none">
              <a:solidFill>
                <a:schemeClr val="dk1"/>
              </a:solidFill>
              <a:latin typeface="+mn-lt"/>
              <a:ea typeface="+mn-ea"/>
              <a:cs typeface="+mn-cs"/>
            </a:rPr>
            <a:t>抑制、定員適正化計画に基づく人件費の削減により、経常経費の縮減に取り組んできたが、類似団体平均と比較すると</a:t>
          </a:r>
          <a:r>
            <a:rPr lang="en-US" altLang="ja-JP" sz="1300" u="none">
              <a:solidFill>
                <a:schemeClr val="dk1"/>
              </a:solidFill>
              <a:latin typeface="+mn-lt"/>
              <a:ea typeface="+mn-ea"/>
              <a:cs typeface="+mn-cs"/>
            </a:rPr>
            <a:t>2.6</a:t>
          </a:r>
          <a:r>
            <a:rPr lang="ja-JP" altLang="ja-JP" sz="1300" u="none">
              <a:solidFill>
                <a:schemeClr val="dk1"/>
              </a:solidFill>
              <a:latin typeface="+mn-lt"/>
              <a:ea typeface="+mn-ea"/>
              <a:cs typeface="+mn-cs"/>
            </a:rPr>
            <a:t>ポイント増となっている。物件費・維持補修費については増加傾向にあり、多くの施設を抱え施設管理経費の縮減が進まない状況で、施設の統廃合が課題となっている。</a:t>
          </a:r>
          <a:endParaRPr kumimoji="1" lang="ja-JP" altLang="en-US" sz="1300" u="none">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104648</xdr:rowOff>
    </xdr:to>
    <xdr:cxnSp macro="">
      <xdr:nvCxnSpPr>
        <xdr:cNvPr id="131" name="直線コネクタ 130"/>
        <xdr:cNvCxnSpPr/>
      </xdr:nvCxnSpPr>
      <xdr:spPr>
        <a:xfrm>
          <a:off x="4114800" y="1085291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63</xdr:row>
      <xdr:rowOff>51562</xdr:rowOff>
    </xdr:to>
    <xdr:cxnSp macro="">
      <xdr:nvCxnSpPr>
        <xdr:cNvPr id="134" name="直線コネクタ 133"/>
        <xdr:cNvCxnSpPr/>
      </xdr:nvCxnSpPr>
      <xdr:spPr>
        <a:xfrm>
          <a:off x="3225800" y="1068882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6" name="テキスト ボックス 13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63</xdr:row>
      <xdr:rowOff>37084</xdr:rowOff>
    </xdr:to>
    <xdr:cxnSp macro="">
      <xdr:nvCxnSpPr>
        <xdr:cNvPr id="137" name="直線コネクタ 136"/>
        <xdr:cNvCxnSpPr/>
      </xdr:nvCxnSpPr>
      <xdr:spPr>
        <a:xfrm flipV="1">
          <a:off x="2336800" y="1068882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9" name="テキスト ボックス 138"/>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37084</xdr:rowOff>
    </xdr:from>
    <xdr:to>
      <xdr:col>3</xdr:col>
      <xdr:colOff>279400</xdr:colOff>
      <xdr:row>63</xdr:row>
      <xdr:rowOff>70866</xdr:rowOff>
    </xdr:to>
    <xdr:cxnSp macro="">
      <xdr:nvCxnSpPr>
        <xdr:cNvPr id="140" name="直線コネクタ 139"/>
        <xdr:cNvCxnSpPr/>
      </xdr:nvCxnSpPr>
      <xdr:spPr>
        <a:xfrm flipV="1">
          <a:off x="1447800" y="108384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50" name="円/楕円 149"/>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51"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2" name="円/楕円 151"/>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53" name="テキスト ボックス 152"/>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8128</xdr:rowOff>
    </xdr:from>
    <xdr:to>
      <xdr:col>4</xdr:col>
      <xdr:colOff>533400</xdr:colOff>
      <xdr:row>62</xdr:row>
      <xdr:rowOff>109728</xdr:rowOff>
    </xdr:to>
    <xdr:sp macro="" textlink="">
      <xdr:nvSpPr>
        <xdr:cNvPr id="154" name="円/楕円 153"/>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119905</xdr:rowOff>
    </xdr:from>
    <xdr:ext cx="762000" cy="259045"/>
    <xdr:sp macro="" textlink="">
      <xdr:nvSpPr>
        <xdr:cNvPr id="155" name="テキスト ボックス 154"/>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157734</xdr:rowOff>
    </xdr:from>
    <xdr:to>
      <xdr:col>3</xdr:col>
      <xdr:colOff>330200</xdr:colOff>
      <xdr:row>63</xdr:row>
      <xdr:rowOff>87884</xdr:rowOff>
    </xdr:to>
    <xdr:sp macro="" textlink="">
      <xdr:nvSpPr>
        <xdr:cNvPr id="156" name="円/楕円 155"/>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57" name="テキスト ボックス 156"/>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8" name="円/楕円 157"/>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131843</xdr:rowOff>
    </xdr:from>
    <xdr:ext cx="762000" cy="259045"/>
    <xdr:sp macro="" textlink="">
      <xdr:nvSpPr>
        <xdr:cNvPr id="159" name="テキスト ボックス 158"/>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合併により施設数が増加したことから、類似団体平均、全国平均と比較して高い水準である。職員の定員管理や内部管理経費の削減等の行政改革を実施してきたが、合併前から続く商工・観光振興イベントが多く、商工関係の人件費が膨らむのと併せ職員の時間外勤務手当も増加傾向にある。また、観光・教育関係施設も多く、今後は施設管理運営費に加え老朽化した施設の修繕が見込まれるため、既存施設の長寿命化や統廃合を推進し管理経費の縮減に努める。</a:t>
          </a:r>
          <a:endParaRPr kumimoji="1" lang="ja-JP" altLang="en-US" sz="1300" u="none">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89826</xdr:rowOff>
    </xdr:from>
    <xdr:to>
      <xdr:col>7</xdr:col>
      <xdr:colOff>152400</xdr:colOff>
      <xdr:row>82</xdr:row>
      <xdr:rowOff>100901</xdr:rowOff>
    </xdr:to>
    <xdr:cxnSp macro="">
      <xdr:nvCxnSpPr>
        <xdr:cNvPr id="193" name="直線コネクタ 192"/>
        <xdr:cNvCxnSpPr/>
      </xdr:nvCxnSpPr>
      <xdr:spPr>
        <a:xfrm>
          <a:off x="4114800" y="14148726"/>
          <a:ext cx="8382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77451</xdr:rowOff>
    </xdr:from>
    <xdr:to>
      <xdr:col>6</xdr:col>
      <xdr:colOff>0</xdr:colOff>
      <xdr:row>82</xdr:row>
      <xdr:rowOff>89826</xdr:rowOff>
    </xdr:to>
    <xdr:cxnSp macro="">
      <xdr:nvCxnSpPr>
        <xdr:cNvPr id="196" name="直線コネクタ 195"/>
        <xdr:cNvCxnSpPr/>
      </xdr:nvCxnSpPr>
      <xdr:spPr>
        <a:xfrm>
          <a:off x="3225800" y="14136351"/>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35237</xdr:rowOff>
    </xdr:from>
    <xdr:ext cx="736600" cy="259045"/>
    <xdr:sp macro="" textlink="">
      <xdr:nvSpPr>
        <xdr:cNvPr id="198" name="テキスト ボックス 197"/>
        <xdr:cNvSpPr txBox="1"/>
      </xdr:nvSpPr>
      <xdr:spPr>
        <a:xfrm>
          <a:off x="3733800" y="13751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77451</xdr:rowOff>
    </xdr:from>
    <xdr:to>
      <xdr:col>4</xdr:col>
      <xdr:colOff>482600</xdr:colOff>
      <xdr:row>82</xdr:row>
      <xdr:rowOff>79798</xdr:rowOff>
    </xdr:to>
    <xdr:cxnSp macro="">
      <xdr:nvCxnSpPr>
        <xdr:cNvPr id="199" name="直線コネクタ 198"/>
        <xdr:cNvCxnSpPr/>
      </xdr:nvCxnSpPr>
      <xdr:spPr>
        <a:xfrm flipV="1">
          <a:off x="2336800" y="14136351"/>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23127</xdr:rowOff>
    </xdr:from>
    <xdr:ext cx="762000" cy="259045"/>
    <xdr:sp macro="" textlink="">
      <xdr:nvSpPr>
        <xdr:cNvPr id="201" name="テキスト ボックス 200"/>
        <xdr:cNvSpPr txBox="1"/>
      </xdr:nvSpPr>
      <xdr:spPr>
        <a:xfrm>
          <a:off x="2844800" y="137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79798</xdr:rowOff>
    </xdr:from>
    <xdr:to>
      <xdr:col>3</xdr:col>
      <xdr:colOff>279400</xdr:colOff>
      <xdr:row>82</xdr:row>
      <xdr:rowOff>82055</xdr:rowOff>
    </xdr:to>
    <xdr:cxnSp macro="">
      <xdr:nvCxnSpPr>
        <xdr:cNvPr id="202" name="直線コネクタ 201"/>
        <xdr:cNvCxnSpPr/>
      </xdr:nvCxnSpPr>
      <xdr:spPr>
        <a:xfrm flipV="1">
          <a:off x="1447800" y="14138698"/>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23590</xdr:rowOff>
    </xdr:from>
    <xdr:ext cx="762000" cy="259045"/>
    <xdr:sp macro="" textlink="">
      <xdr:nvSpPr>
        <xdr:cNvPr id="204" name="テキスト ボックス 203"/>
        <xdr:cNvSpPr txBox="1"/>
      </xdr:nvSpPr>
      <xdr:spPr>
        <a:xfrm>
          <a:off x="1955800" y="1373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34667</xdr:rowOff>
    </xdr:from>
    <xdr:ext cx="762000" cy="259045"/>
    <xdr:sp macro="" textlink="">
      <xdr:nvSpPr>
        <xdr:cNvPr id="206" name="テキスト ボックス 205"/>
        <xdr:cNvSpPr txBox="1"/>
      </xdr:nvSpPr>
      <xdr:spPr>
        <a:xfrm>
          <a:off x="1066800" y="1375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50101</xdr:rowOff>
    </xdr:from>
    <xdr:to>
      <xdr:col>7</xdr:col>
      <xdr:colOff>203200</xdr:colOff>
      <xdr:row>82</xdr:row>
      <xdr:rowOff>151701</xdr:rowOff>
    </xdr:to>
    <xdr:sp macro="" textlink="">
      <xdr:nvSpPr>
        <xdr:cNvPr id="212" name="円/楕円 211"/>
        <xdr:cNvSpPr/>
      </xdr:nvSpPr>
      <xdr:spPr>
        <a:xfrm>
          <a:off x="4902200" y="141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22178</xdr:rowOff>
    </xdr:from>
    <xdr:ext cx="762000" cy="259045"/>
    <xdr:sp macro="" textlink="">
      <xdr:nvSpPr>
        <xdr:cNvPr id="213" name="人件費・物件費等の状況該当値テキスト"/>
        <xdr:cNvSpPr txBox="1"/>
      </xdr:nvSpPr>
      <xdr:spPr>
        <a:xfrm>
          <a:off x="5041900" y="1408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178,600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39026</xdr:rowOff>
    </xdr:from>
    <xdr:to>
      <xdr:col>6</xdr:col>
      <xdr:colOff>50800</xdr:colOff>
      <xdr:row>82</xdr:row>
      <xdr:rowOff>140626</xdr:rowOff>
    </xdr:to>
    <xdr:sp macro="" textlink="">
      <xdr:nvSpPr>
        <xdr:cNvPr id="214" name="円/楕円 213"/>
        <xdr:cNvSpPr/>
      </xdr:nvSpPr>
      <xdr:spPr>
        <a:xfrm>
          <a:off x="4064000" y="140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125403</xdr:rowOff>
    </xdr:from>
    <xdr:ext cx="736600" cy="259045"/>
    <xdr:sp macro="" textlink="">
      <xdr:nvSpPr>
        <xdr:cNvPr id="215" name="テキスト ボックス 214"/>
        <xdr:cNvSpPr txBox="1"/>
      </xdr:nvSpPr>
      <xdr:spPr>
        <a:xfrm>
          <a:off x="3733800" y="1418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173,092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26651</xdr:rowOff>
    </xdr:from>
    <xdr:to>
      <xdr:col>4</xdr:col>
      <xdr:colOff>533400</xdr:colOff>
      <xdr:row>82</xdr:row>
      <xdr:rowOff>128251</xdr:rowOff>
    </xdr:to>
    <xdr:sp macro="" textlink="">
      <xdr:nvSpPr>
        <xdr:cNvPr id="216" name="円/楕円 215"/>
        <xdr:cNvSpPr/>
      </xdr:nvSpPr>
      <xdr:spPr>
        <a:xfrm>
          <a:off x="3175000" y="140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113028</xdr:rowOff>
    </xdr:from>
    <xdr:ext cx="762000" cy="259045"/>
    <xdr:sp macro="" textlink="">
      <xdr:nvSpPr>
        <xdr:cNvPr id="217" name="テキスト ボックス 216"/>
        <xdr:cNvSpPr txBox="1"/>
      </xdr:nvSpPr>
      <xdr:spPr>
        <a:xfrm>
          <a:off x="2844800" y="1417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28998</xdr:rowOff>
    </xdr:from>
    <xdr:to>
      <xdr:col>3</xdr:col>
      <xdr:colOff>330200</xdr:colOff>
      <xdr:row>82</xdr:row>
      <xdr:rowOff>130598</xdr:rowOff>
    </xdr:to>
    <xdr:sp macro="" textlink="">
      <xdr:nvSpPr>
        <xdr:cNvPr id="218" name="円/楕円 217"/>
        <xdr:cNvSpPr/>
      </xdr:nvSpPr>
      <xdr:spPr>
        <a:xfrm>
          <a:off x="2286000" y="140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115375</xdr:rowOff>
    </xdr:from>
    <xdr:ext cx="762000" cy="259045"/>
    <xdr:sp macro="" textlink="">
      <xdr:nvSpPr>
        <xdr:cNvPr id="219" name="テキスト ボックス 218"/>
        <xdr:cNvSpPr txBox="1"/>
      </xdr:nvSpPr>
      <xdr:spPr>
        <a:xfrm>
          <a:off x="1955800" y="1417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168,105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31255</xdr:rowOff>
    </xdr:from>
    <xdr:to>
      <xdr:col>2</xdr:col>
      <xdr:colOff>127000</xdr:colOff>
      <xdr:row>82</xdr:row>
      <xdr:rowOff>132855</xdr:rowOff>
    </xdr:to>
    <xdr:sp macro="" textlink="">
      <xdr:nvSpPr>
        <xdr:cNvPr id="220" name="円/楕円 219"/>
        <xdr:cNvSpPr/>
      </xdr:nvSpPr>
      <xdr:spPr>
        <a:xfrm>
          <a:off x="1397000" y="140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117632</xdr:rowOff>
    </xdr:from>
    <xdr:ext cx="762000" cy="259045"/>
    <xdr:sp macro="" textlink="">
      <xdr:nvSpPr>
        <xdr:cNvPr id="221" name="テキスト ボックス 220"/>
        <xdr:cNvSpPr txBox="1"/>
      </xdr:nvSpPr>
      <xdr:spPr>
        <a:xfrm>
          <a:off x="1066800" y="1417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国家公務員の時限的な（２年間）給与改定特例法による措置があったため、平成２３～２４年度の数値は一時的に高い値となっていたが、平成２５年度は前年度より</a:t>
          </a:r>
          <a:r>
            <a:rPr lang="en-US" altLang="ja-JP" sz="1300" u="none">
              <a:solidFill>
                <a:schemeClr val="dk1"/>
              </a:solidFill>
              <a:latin typeface="+mn-lt"/>
              <a:ea typeface="+mn-ea"/>
              <a:cs typeface="+mn-cs"/>
            </a:rPr>
            <a:t>7.4</a:t>
          </a:r>
          <a:r>
            <a:rPr lang="ja-JP" altLang="ja-JP" sz="1300" u="none">
              <a:solidFill>
                <a:schemeClr val="dk1"/>
              </a:solidFill>
              <a:latin typeface="+mn-lt"/>
              <a:ea typeface="+mn-ea"/>
              <a:cs typeface="+mn-cs"/>
            </a:rPr>
            <a:t>ポイント減少した。平成２７年度は前年度より</a:t>
          </a:r>
          <a:r>
            <a:rPr lang="en-US" altLang="ja-JP" sz="1300" u="none">
              <a:solidFill>
                <a:schemeClr val="dk1"/>
              </a:solidFill>
              <a:latin typeface="+mn-lt"/>
              <a:ea typeface="+mn-ea"/>
              <a:cs typeface="+mn-cs"/>
            </a:rPr>
            <a:t>0.8</a:t>
          </a:r>
          <a:r>
            <a:rPr lang="ja-JP" altLang="ja-JP" sz="1300" u="none">
              <a:solidFill>
                <a:schemeClr val="dk1"/>
              </a:solidFill>
              <a:latin typeface="+mn-lt"/>
              <a:ea typeface="+mn-ea"/>
              <a:cs typeface="+mn-cs"/>
            </a:rPr>
            <a:t>ポイント増加したものの、全国町村平均、類似団体</a:t>
          </a:r>
          <a:r>
            <a:rPr lang="ja-JP" altLang="en-US" sz="1300" u="none">
              <a:solidFill>
                <a:schemeClr val="dk1"/>
              </a:solidFill>
              <a:latin typeface="+mn-lt"/>
              <a:ea typeface="+mn-ea"/>
              <a:cs typeface="+mn-cs"/>
            </a:rPr>
            <a:t>平均</a:t>
          </a:r>
          <a:r>
            <a:rPr lang="ja-JP" altLang="ja-JP" sz="1300" u="none">
              <a:solidFill>
                <a:schemeClr val="dk1"/>
              </a:solidFill>
              <a:latin typeface="+mn-lt"/>
              <a:ea typeface="+mn-ea"/>
              <a:cs typeface="+mn-cs"/>
            </a:rPr>
            <a:t>と比較しても低い水準となっている。平成１９年度に給与構造の見直しを実施したが、それ以前（平成１１年度）から５５歳昇給停止を導入するなど縮減に努めており、引き続き給与制度の適正化を図っていく。</a:t>
          </a:r>
          <a:endParaRPr kumimoji="1" lang="ja-JP" altLang="en-US" sz="1300" u="none">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83</xdr:row>
      <xdr:rowOff>6955</xdr:rowOff>
    </xdr:to>
    <xdr:cxnSp macro="">
      <xdr:nvCxnSpPr>
        <xdr:cNvPr id="257" name="直線コネクタ 256"/>
        <xdr:cNvCxnSpPr/>
      </xdr:nvCxnSpPr>
      <xdr:spPr>
        <a:xfrm>
          <a:off x="16179800" y="1414538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17538</xdr:rowOff>
    </xdr:from>
    <xdr:to>
      <xdr:col>23</xdr:col>
      <xdr:colOff>406400</xdr:colOff>
      <xdr:row>82</xdr:row>
      <xdr:rowOff>86482</xdr:rowOff>
    </xdr:to>
    <xdr:cxnSp macro="">
      <xdr:nvCxnSpPr>
        <xdr:cNvPr id="260" name="直線コネクタ 259"/>
        <xdr:cNvCxnSpPr/>
      </xdr:nvCxnSpPr>
      <xdr:spPr>
        <a:xfrm>
          <a:off x="15290800" y="140764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17538</xdr:rowOff>
    </xdr:from>
    <xdr:to>
      <xdr:col>22</xdr:col>
      <xdr:colOff>203200</xdr:colOff>
      <xdr:row>87</xdr:row>
      <xdr:rowOff>10584</xdr:rowOff>
    </xdr:to>
    <xdr:cxnSp macro="">
      <xdr:nvCxnSpPr>
        <xdr:cNvPr id="263" name="直線コネクタ 262"/>
        <xdr:cNvCxnSpPr/>
      </xdr:nvCxnSpPr>
      <xdr:spPr>
        <a:xfrm flipV="1">
          <a:off x="14401800" y="14076438"/>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4" name="フローチャート :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124582</xdr:rowOff>
    </xdr:from>
    <xdr:to>
      <xdr:col>21</xdr:col>
      <xdr:colOff>0</xdr:colOff>
      <xdr:row>87</xdr:row>
      <xdr:rowOff>10584</xdr:rowOff>
    </xdr:to>
    <xdr:cxnSp macro="">
      <xdr:nvCxnSpPr>
        <xdr:cNvPr id="266" name="直線コネクタ 265"/>
        <xdr:cNvCxnSpPr/>
      </xdr:nvCxnSpPr>
      <xdr:spPr>
        <a:xfrm>
          <a:off x="13512800" y="148692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7" name="フローチャート : 判断 266"/>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68" name="テキスト ボックス 267"/>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69" name="フローチャート : 判断 268"/>
        <xdr:cNvSpPr/>
      </xdr:nvSpPr>
      <xdr:spPr>
        <a:xfrm>
          <a:off x="13462000" y="153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70" name="テキスト ボックス 269"/>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6" name="円/楕円 275"/>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7"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78" name="円/楕円 277"/>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79" name="テキスト ボックス 278"/>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138188</xdr:rowOff>
    </xdr:from>
    <xdr:to>
      <xdr:col>22</xdr:col>
      <xdr:colOff>254000</xdr:colOff>
      <xdr:row>82</xdr:row>
      <xdr:rowOff>68338</xdr:rowOff>
    </xdr:to>
    <xdr:sp macro="" textlink="">
      <xdr:nvSpPr>
        <xdr:cNvPr id="280" name="円/楕円 279"/>
        <xdr:cNvSpPr/>
      </xdr:nvSpPr>
      <xdr:spPr>
        <a:xfrm>
          <a:off x="15240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81" name="テキスト ボックス 280"/>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82" name="円/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83" name="テキスト ボックス 282"/>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73782</xdr:rowOff>
    </xdr:from>
    <xdr:to>
      <xdr:col>19</xdr:col>
      <xdr:colOff>533400</xdr:colOff>
      <xdr:row>87</xdr:row>
      <xdr:rowOff>3932</xdr:rowOff>
    </xdr:to>
    <xdr:sp macro="" textlink="">
      <xdr:nvSpPr>
        <xdr:cNvPr id="284" name="円/楕円 283"/>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14109</xdr:rowOff>
    </xdr:from>
    <xdr:ext cx="762000" cy="259045"/>
    <xdr:sp macro="" textlink="">
      <xdr:nvSpPr>
        <xdr:cNvPr id="285" name="テキスト ボックス 284"/>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平成１５年度の合併により、人口に比する職員数は類似団体を上回っている。平成１６年度から１０年間の定員適正化計画に基づき、新規採用を抑えながら全部門の職員数削減を進めてきた結果、平成２５年４月１日現在で計画を７人上回る削減実績（計画</a:t>
          </a:r>
          <a:r>
            <a:rPr lang="en-US" altLang="ja-JP" sz="1300" u="none">
              <a:solidFill>
                <a:schemeClr val="dk1"/>
              </a:solidFill>
              <a:latin typeface="+mn-lt"/>
              <a:ea typeface="+mn-ea"/>
              <a:cs typeface="+mn-cs"/>
            </a:rPr>
            <a:t>287</a:t>
          </a:r>
          <a:r>
            <a:rPr lang="ja-JP" altLang="ja-JP" sz="1300" u="none">
              <a:solidFill>
                <a:schemeClr val="dk1"/>
              </a:solidFill>
              <a:latin typeface="+mn-lt"/>
              <a:ea typeface="+mn-ea"/>
              <a:cs typeface="+mn-cs"/>
            </a:rPr>
            <a:t>人→実績</a:t>
          </a:r>
          <a:r>
            <a:rPr lang="en-US" altLang="ja-JP" sz="1300" u="none">
              <a:solidFill>
                <a:schemeClr val="dk1"/>
              </a:solidFill>
              <a:latin typeface="+mn-lt"/>
              <a:ea typeface="+mn-ea"/>
              <a:cs typeface="+mn-cs"/>
            </a:rPr>
            <a:t>280</a:t>
          </a:r>
          <a:r>
            <a:rPr lang="ja-JP" altLang="ja-JP" sz="1300" u="none">
              <a:solidFill>
                <a:schemeClr val="dk1"/>
              </a:solidFill>
              <a:latin typeface="+mn-lt"/>
              <a:ea typeface="+mn-ea"/>
              <a:cs typeface="+mn-cs"/>
            </a:rPr>
            <a:t>人）となっている。平成２６年度から５年間の第２次定員適正化計画を定め、採用者数を退職者数の５分の４を目安に、平成３０年４月１日時点で２６９人を目指し</a:t>
          </a:r>
          <a:r>
            <a:rPr lang="ja-JP" altLang="en-US" sz="1300" u="none">
              <a:solidFill>
                <a:schemeClr val="dk1"/>
              </a:solidFill>
              <a:latin typeface="+mn-lt"/>
              <a:ea typeface="+mn-ea"/>
              <a:cs typeface="+mn-cs"/>
            </a:rPr>
            <a:t>、</a:t>
          </a:r>
          <a:r>
            <a:rPr lang="ja-JP" altLang="ja-JP" sz="1300" u="none">
              <a:solidFill>
                <a:schemeClr val="dk1"/>
              </a:solidFill>
              <a:latin typeface="+mn-lt"/>
              <a:ea typeface="+mn-ea"/>
              <a:cs typeface="+mn-cs"/>
            </a:rPr>
            <a:t>１１人の職員削減</a:t>
          </a:r>
          <a:r>
            <a:rPr lang="ja-JP" altLang="en-US" sz="1300" u="none">
              <a:solidFill>
                <a:schemeClr val="dk1"/>
              </a:solidFill>
              <a:latin typeface="+mn-lt"/>
              <a:ea typeface="+mn-ea"/>
              <a:cs typeface="+mn-cs"/>
            </a:rPr>
            <a:t>を図る</a:t>
          </a:r>
          <a:r>
            <a:rPr lang="ja-JP" altLang="ja-JP" sz="1300" u="none">
              <a:solidFill>
                <a:schemeClr val="dk1"/>
              </a:solidFill>
              <a:latin typeface="+mn-lt"/>
              <a:ea typeface="+mn-ea"/>
              <a:cs typeface="+mn-cs"/>
            </a:rPr>
            <a:t>。</a:t>
          </a:r>
          <a:endParaRPr kumimoji="1" lang="ja-JP" altLang="en-US" sz="1300" u="none">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3175</xdr:rowOff>
    </xdr:from>
    <xdr:to>
      <xdr:col>24</xdr:col>
      <xdr:colOff>558800</xdr:colOff>
      <xdr:row>64</xdr:row>
      <xdr:rowOff>35923</xdr:rowOff>
    </xdr:to>
    <xdr:cxnSp macro="">
      <xdr:nvCxnSpPr>
        <xdr:cNvPr id="322" name="直線コネクタ 321"/>
        <xdr:cNvCxnSpPr/>
      </xdr:nvCxnSpPr>
      <xdr:spPr>
        <a:xfrm>
          <a:off x="16179800" y="10975975"/>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167731</xdr:rowOff>
    </xdr:from>
    <xdr:to>
      <xdr:col>23</xdr:col>
      <xdr:colOff>406400</xdr:colOff>
      <xdr:row>64</xdr:row>
      <xdr:rowOff>3175</xdr:rowOff>
    </xdr:to>
    <xdr:cxnSp macro="">
      <xdr:nvCxnSpPr>
        <xdr:cNvPr id="325" name="直線コネクタ 324"/>
        <xdr:cNvCxnSpPr/>
      </xdr:nvCxnSpPr>
      <xdr:spPr>
        <a:xfrm>
          <a:off x="15290800" y="1096908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6" name="フローチャート : 判断 325"/>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116585</xdr:rowOff>
    </xdr:from>
    <xdr:ext cx="736600" cy="259045"/>
    <xdr:sp macro="" textlink="">
      <xdr:nvSpPr>
        <xdr:cNvPr id="327" name="テキスト ボックス 326"/>
        <xdr:cNvSpPr txBox="1"/>
      </xdr:nvSpPr>
      <xdr:spPr>
        <a:xfrm>
          <a:off x="15798800" y="1023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147048</xdr:rowOff>
    </xdr:from>
    <xdr:to>
      <xdr:col>22</xdr:col>
      <xdr:colOff>203200</xdr:colOff>
      <xdr:row>63</xdr:row>
      <xdr:rowOff>167731</xdr:rowOff>
    </xdr:to>
    <xdr:cxnSp macro="">
      <xdr:nvCxnSpPr>
        <xdr:cNvPr id="328" name="直線コネクタ 327"/>
        <xdr:cNvCxnSpPr/>
      </xdr:nvCxnSpPr>
      <xdr:spPr>
        <a:xfrm>
          <a:off x="14401800" y="1094839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9" name="フローチャート : 判断 328"/>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30" name="テキスト ボックス 329"/>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147048</xdr:rowOff>
    </xdr:from>
    <xdr:to>
      <xdr:col>21</xdr:col>
      <xdr:colOff>0</xdr:colOff>
      <xdr:row>64</xdr:row>
      <xdr:rowOff>63500</xdr:rowOff>
    </xdr:to>
    <xdr:cxnSp macro="">
      <xdr:nvCxnSpPr>
        <xdr:cNvPr id="331" name="直線コネクタ 330"/>
        <xdr:cNvCxnSpPr/>
      </xdr:nvCxnSpPr>
      <xdr:spPr>
        <a:xfrm flipV="1">
          <a:off x="13512800" y="10948398"/>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2" name="フローチャート : 判断 331"/>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102796</xdr:rowOff>
    </xdr:from>
    <xdr:ext cx="762000" cy="259045"/>
    <xdr:sp macro="" textlink="">
      <xdr:nvSpPr>
        <xdr:cNvPr id="333" name="テキスト ボックス 332"/>
        <xdr:cNvSpPr txBox="1"/>
      </xdr:nvSpPr>
      <xdr:spPr>
        <a:xfrm>
          <a:off x="14020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4" name="フローチャート : 判断 333"/>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147609</xdr:rowOff>
    </xdr:from>
    <xdr:ext cx="762000" cy="259045"/>
    <xdr:sp macro="" textlink="">
      <xdr:nvSpPr>
        <xdr:cNvPr id="335" name="テキスト ボックス 334"/>
        <xdr:cNvSpPr txBox="1"/>
      </xdr:nvSpPr>
      <xdr:spPr>
        <a:xfrm>
          <a:off x="13131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156573</xdr:rowOff>
    </xdr:from>
    <xdr:to>
      <xdr:col>24</xdr:col>
      <xdr:colOff>609600</xdr:colOff>
      <xdr:row>64</xdr:row>
      <xdr:rowOff>86723</xdr:rowOff>
    </xdr:to>
    <xdr:sp macro="" textlink="">
      <xdr:nvSpPr>
        <xdr:cNvPr id="341" name="円/楕円 340"/>
        <xdr:cNvSpPr/>
      </xdr:nvSpPr>
      <xdr:spPr>
        <a:xfrm>
          <a:off x="169672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128650</xdr:rowOff>
    </xdr:from>
    <xdr:ext cx="762000" cy="259045"/>
    <xdr:sp macro="" textlink="">
      <xdr:nvSpPr>
        <xdr:cNvPr id="342" name="定員管理の状況該当値テキスト"/>
        <xdr:cNvSpPr txBox="1"/>
      </xdr:nvSpPr>
      <xdr:spPr>
        <a:xfrm>
          <a:off x="17106900" y="1093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123825</xdr:rowOff>
    </xdr:from>
    <xdr:to>
      <xdr:col>23</xdr:col>
      <xdr:colOff>457200</xdr:colOff>
      <xdr:row>64</xdr:row>
      <xdr:rowOff>53975</xdr:rowOff>
    </xdr:to>
    <xdr:sp macro="" textlink="">
      <xdr:nvSpPr>
        <xdr:cNvPr id="343" name="円/楕円 342"/>
        <xdr:cNvSpPr/>
      </xdr:nvSpPr>
      <xdr:spPr>
        <a:xfrm>
          <a:off x="16129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38752</xdr:rowOff>
    </xdr:from>
    <xdr:ext cx="736600" cy="259045"/>
    <xdr:sp macro="" textlink="">
      <xdr:nvSpPr>
        <xdr:cNvPr id="344" name="テキスト ボックス 343"/>
        <xdr:cNvSpPr txBox="1"/>
      </xdr:nvSpPr>
      <xdr:spPr>
        <a:xfrm>
          <a:off x="15798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116931</xdr:rowOff>
    </xdr:from>
    <xdr:to>
      <xdr:col>22</xdr:col>
      <xdr:colOff>254000</xdr:colOff>
      <xdr:row>64</xdr:row>
      <xdr:rowOff>47081</xdr:rowOff>
    </xdr:to>
    <xdr:sp macro="" textlink="">
      <xdr:nvSpPr>
        <xdr:cNvPr id="345" name="円/楕円 344"/>
        <xdr:cNvSpPr/>
      </xdr:nvSpPr>
      <xdr:spPr>
        <a:xfrm>
          <a:off x="15240000" y="10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31858</xdr:rowOff>
    </xdr:from>
    <xdr:ext cx="762000" cy="259045"/>
    <xdr:sp macro="" textlink="">
      <xdr:nvSpPr>
        <xdr:cNvPr id="346" name="テキスト ボックス 345"/>
        <xdr:cNvSpPr txBox="1"/>
      </xdr:nvSpPr>
      <xdr:spPr>
        <a:xfrm>
          <a:off x="14909800" y="1100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96248</xdr:rowOff>
    </xdr:from>
    <xdr:to>
      <xdr:col>21</xdr:col>
      <xdr:colOff>50800</xdr:colOff>
      <xdr:row>64</xdr:row>
      <xdr:rowOff>26398</xdr:rowOff>
    </xdr:to>
    <xdr:sp macro="" textlink="">
      <xdr:nvSpPr>
        <xdr:cNvPr id="347" name="円/楕円 346"/>
        <xdr:cNvSpPr/>
      </xdr:nvSpPr>
      <xdr:spPr>
        <a:xfrm>
          <a:off x="143510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11175</xdr:rowOff>
    </xdr:from>
    <xdr:ext cx="762000" cy="259045"/>
    <xdr:sp macro="" textlink="">
      <xdr:nvSpPr>
        <xdr:cNvPr id="348" name="テキスト ボックス 347"/>
        <xdr:cNvSpPr txBox="1"/>
      </xdr:nvSpPr>
      <xdr:spPr>
        <a:xfrm>
          <a:off x="14020800" y="1098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12700</xdr:rowOff>
    </xdr:from>
    <xdr:to>
      <xdr:col>19</xdr:col>
      <xdr:colOff>533400</xdr:colOff>
      <xdr:row>64</xdr:row>
      <xdr:rowOff>114300</xdr:rowOff>
    </xdr:to>
    <xdr:sp macro="" textlink="">
      <xdr:nvSpPr>
        <xdr:cNvPr id="349" name="円/楕円 348"/>
        <xdr:cNvSpPr/>
      </xdr:nvSpPr>
      <xdr:spPr>
        <a:xfrm>
          <a:off x="13462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99077</xdr:rowOff>
    </xdr:from>
    <xdr:ext cx="762000" cy="259045"/>
    <xdr:sp macro="" textlink="">
      <xdr:nvSpPr>
        <xdr:cNvPr id="350" name="テキスト ボックス 349"/>
        <xdr:cNvSpPr txBox="1"/>
      </xdr:nvSpPr>
      <xdr:spPr>
        <a:xfrm>
          <a:off x="13131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県平均を下回っているが、類似団体平均、全国平均と比較すると少し高い水準にある。前年度と比較すると</a:t>
          </a:r>
          <a:r>
            <a:rPr lang="en-US" altLang="ja-JP" sz="1300" u="none">
              <a:solidFill>
                <a:schemeClr val="dk1"/>
              </a:solidFill>
              <a:latin typeface="+mn-lt"/>
              <a:ea typeface="+mn-ea"/>
              <a:cs typeface="+mn-cs"/>
            </a:rPr>
            <a:t>0.7</a:t>
          </a:r>
          <a:r>
            <a:rPr lang="ja-JP" altLang="ja-JP" sz="1300" u="none">
              <a:solidFill>
                <a:schemeClr val="dk1"/>
              </a:solidFill>
              <a:latin typeface="+mn-lt"/>
              <a:ea typeface="+mn-ea"/>
              <a:cs typeface="+mn-cs"/>
            </a:rPr>
            <a:t>ポイント改善し、地方債の発行額抑制に取り組んできた結果が表れている。今後も緊急度・住民ニーズを的確に把握し</a:t>
          </a:r>
          <a:r>
            <a:rPr lang="ja-JP" altLang="en-US" sz="1300" u="none">
              <a:solidFill>
                <a:schemeClr val="dk1"/>
              </a:solidFill>
              <a:latin typeface="+mn-lt"/>
              <a:ea typeface="+mn-ea"/>
              <a:cs typeface="+mn-cs"/>
            </a:rPr>
            <a:t>、</a:t>
          </a:r>
          <a:r>
            <a:rPr lang="ja-JP" altLang="ja-JP" sz="1300" u="none">
              <a:solidFill>
                <a:schemeClr val="dk1"/>
              </a:solidFill>
              <a:latin typeface="+mn-lt"/>
              <a:ea typeface="+mn-ea"/>
              <a:cs typeface="+mn-cs"/>
            </a:rPr>
            <a:t>世代間の公平化を図りながら地方債の発行額抑制に努め</a:t>
          </a:r>
          <a:r>
            <a:rPr lang="ja-JP" altLang="en-US" sz="1300" u="none">
              <a:solidFill>
                <a:schemeClr val="dk1"/>
              </a:solidFill>
              <a:latin typeface="+mn-lt"/>
              <a:ea typeface="+mn-ea"/>
              <a:cs typeface="+mn-cs"/>
            </a:rPr>
            <a:t>、比率の改善を目指す</a:t>
          </a:r>
          <a:r>
            <a:rPr lang="ja-JP" altLang="ja-JP" sz="1300" u="none">
              <a:solidFill>
                <a:schemeClr val="dk1"/>
              </a:solidFill>
              <a:latin typeface="+mn-lt"/>
              <a:ea typeface="+mn-ea"/>
              <a:cs typeface="+mn-cs"/>
            </a:rPr>
            <a:t>。</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33444</xdr:rowOff>
    </xdr:from>
    <xdr:to>
      <xdr:col>24</xdr:col>
      <xdr:colOff>558800</xdr:colOff>
      <xdr:row>42</xdr:row>
      <xdr:rowOff>89746</xdr:rowOff>
    </xdr:to>
    <xdr:cxnSp macro="">
      <xdr:nvCxnSpPr>
        <xdr:cNvPr id="383" name="直線コネクタ 382"/>
        <xdr:cNvCxnSpPr/>
      </xdr:nvCxnSpPr>
      <xdr:spPr>
        <a:xfrm flipV="1">
          <a:off x="16179800" y="72343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89746</xdr:rowOff>
    </xdr:from>
    <xdr:to>
      <xdr:col>23</xdr:col>
      <xdr:colOff>406400</xdr:colOff>
      <xdr:row>43</xdr:row>
      <xdr:rowOff>30904</xdr:rowOff>
    </xdr:to>
    <xdr:cxnSp macro="">
      <xdr:nvCxnSpPr>
        <xdr:cNvPr id="386" name="直線コネクタ 385"/>
        <xdr:cNvCxnSpPr/>
      </xdr:nvCxnSpPr>
      <xdr:spPr>
        <a:xfrm flipV="1">
          <a:off x="15290800" y="72906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7" name="フローチャート : 判断 386"/>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88" name="テキスト ボックス 387"/>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30904</xdr:rowOff>
    </xdr:from>
    <xdr:to>
      <xdr:col>22</xdr:col>
      <xdr:colOff>203200</xdr:colOff>
      <xdr:row>43</xdr:row>
      <xdr:rowOff>135467</xdr:rowOff>
    </xdr:to>
    <xdr:cxnSp macro="">
      <xdr:nvCxnSpPr>
        <xdr:cNvPr id="389" name="直線コネクタ 388"/>
        <xdr:cNvCxnSpPr/>
      </xdr:nvCxnSpPr>
      <xdr:spPr>
        <a:xfrm flipV="1">
          <a:off x="14401800" y="74032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90" name="フローチャート : 判断 389"/>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27533</xdr:rowOff>
    </xdr:from>
    <xdr:ext cx="762000" cy="259045"/>
    <xdr:sp macro="" textlink="">
      <xdr:nvSpPr>
        <xdr:cNvPr id="391" name="テキスト ボックス 390"/>
        <xdr:cNvSpPr txBox="1"/>
      </xdr:nvSpPr>
      <xdr:spPr>
        <a:xfrm>
          <a:off x="14909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124883</xdr:rowOff>
    </xdr:to>
    <xdr:cxnSp macro="">
      <xdr:nvCxnSpPr>
        <xdr:cNvPr id="392" name="直線コネクタ 391"/>
        <xdr:cNvCxnSpPr/>
      </xdr:nvCxnSpPr>
      <xdr:spPr>
        <a:xfrm flipV="1">
          <a:off x="13512800" y="75078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3" name="フローチャート : 判断 392"/>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99923</xdr:rowOff>
    </xdr:from>
    <xdr:ext cx="762000" cy="259045"/>
    <xdr:sp macro="" textlink="">
      <xdr:nvSpPr>
        <xdr:cNvPr id="394" name="テキスト ボックス 393"/>
        <xdr:cNvSpPr txBox="1"/>
      </xdr:nvSpPr>
      <xdr:spPr>
        <a:xfrm>
          <a:off x="14020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5" name="フローチャート : 判断 394"/>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164271</xdr:rowOff>
    </xdr:from>
    <xdr:ext cx="762000" cy="259045"/>
    <xdr:sp macro="" textlink="">
      <xdr:nvSpPr>
        <xdr:cNvPr id="396" name="テキスト ボックス 395"/>
        <xdr:cNvSpPr txBox="1"/>
      </xdr:nvSpPr>
      <xdr:spPr>
        <a:xfrm>
          <a:off x="13131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154094</xdr:rowOff>
    </xdr:from>
    <xdr:to>
      <xdr:col>24</xdr:col>
      <xdr:colOff>609600</xdr:colOff>
      <xdr:row>42</xdr:row>
      <xdr:rowOff>84244</xdr:rowOff>
    </xdr:to>
    <xdr:sp macro="" textlink="">
      <xdr:nvSpPr>
        <xdr:cNvPr id="402" name="円/楕円 401"/>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126171</xdr:rowOff>
    </xdr:from>
    <xdr:ext cx="762000" cy="259045"/>
    <xdr:sp macro="" textlink="">
      <xdr:nvSpPr>
        <xdr:cNvPr id="403"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38946</xdr:rowOff>
    </xdr:from>
    <xdr:to>
      <xdr:col>23</xdr:col>
      <xdr:colOff>457200</xdr:colOff>
      <xdr:row>42</xdr:row>
      <xdr:rowOff>140546</xdr:rowOff>
    </xdr:to>
    <xdr:sp macro="" textlink="">
      <xdr:nvSpPr>
        <xdr:cNvPr id="404" name="円/楕円 403"/>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125323</xdr:rowOff>
    </xdr:from>
    <xdr:ext cx="736600" cy="259045"/>
    <xdr:sp macro="" textlink="">
      <xdr:nvSpPr>
        <xdr:cNvPr id="405" name="テキスト ボックス 404"/>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151554</xdr:rowOff>
    </xdr:from>
    <xdr:to>
      <xdr:col>22</xdr:col>
      <xdr:colOff>254000</xdr:colOff>
      <xdr:row>43</xdr:row>
      <xdr:rowOff>81704</xdr:rowOff>
    </xdr:to>
    <xdr:sp macro="" textlink="">
      <xdr:nvSpPr>
        <xdr:cNvPr id="406" name="円/楕円 405"/>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66481</xdr:rowOff>
    </xdr:from>
    <xdr:ext cx="762000" cy="259045"/>
    <xdr:sp macro="" textlink="">
      <xdr:nvSpPr>
        <xdr:cNvPr id="407" name="テキスト ボックス 406"/>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08" name="円/楕円 407"/>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09" name="テキスト ボックス 408"/>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10" name="円/楕円 409"/>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11" name="テキスト ボックス 410"/>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前年度と比較すると</a:t>
          </a:r>
          <a:r>
            <a:rPr lang="en-US" altLang="ja-JP" sz="1300" u="none">
              <a:solidFill>
                <a:schemeClr val="dk1"/>
              </a:solidFill>
              <a:latin typeface="+mn-lt"/>
              <a:ea typeface="+mn-ea"/>
              <a:cs typeface="+mn-cs"/>
            </a:rPr>
            <a:t>8.3</a:t>
          </a:r>
          <a:r>
            <a:rPr lang="ja-JP" altLang="ja-JP" sz="1300" u="none">
              <a:solidFill>
                <a:schemeClr val="dk1"/>
              </a:solidFill>
              <a:latin typeface="+mn-lt"/>
              <a:ea typeface="+mn-ea"/>
              <a:cs typeface="+mn-cs"/>
            </a:rPr>
            <a:t>ポイント改善しており、県平均に近づいている。比率の算定で一番大きな割合を占める地方債残高について、新規の借入額を抑制（上限：臨財債含みで１０億円程度）してきたため、前年度と比較すると４億７千５百万円の減となった。しかし、類似団体平均、全国平均と比較すると高い水準にあるのは変わらず、事業の取捨選択</a:t>
          </a:r>
          <a:r>
            <a:rPr lang="ja-JP" altLang="en-US" sz="1300" u="none">
              <a:solidFill>
                <a:schemeClr val="dk1"/>
              </a:solidFill>
              <a:latin typeface="+mn-lt"/>
              <a:ea typeface="+mn-ea"/>
              <a:cs typeface="+mn-cs"/>
            </a:rPr>
            <a:t>による将来負担の減額</a:t>
          </a:r>
          <a:r>
            <a:rPr lang="ja-JP" altLang="ja-JP" sz="1300" u="none">
              <a:solidFill>
                <a:schemeClr val="dk1"/>
              </a:solidFill>
              <a:latin typeface="+mn-lt"/>
              <a:ea typeface="+mn-ea"/>
              <a:cs typeface="+mn-cs"/>
            </a:rPr>
            <a:t>を進め、財政の健全化に努める。</a:t>
          </a:r>
        </a:p>
        <a:p>
          <a:endParaRPr kumimoji="1" lang="ja-JP" altLang="en-US" sz="1300" u="none">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111709</xdr:rowOff>
    </xdr:from>
    <xdr:to>
      <xdr:col>24</xdr:col>
      <xdr:colOff>558800</xdr:colOff>
      <xdr:row>18</xdr:row>
      <xdr:rowOff>20371</xdr:rowOff>
    </xdr:to>
    <xdr:cxnSp macro="">
      <xdr:nvCxnSpPr>
        <xdr:cNvPr id="443" name="直線コネクタ 442"/>
        <xdr:cNvCxnSpPr/>
      </xdr:nvCxnSpPr>
      <xdr:spPr>
        <a:xfrm flipV="1">
          <a:off x="16179800" y="3026359"/>
          <a:ext cx="8382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4"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20371</xdr:rowOff>
    </xdr:from>
    <xdr:to>
      <xdr:col>23</xdr:col>
      <xdr:colOff>406400</xdr:colOff>
      <xdr:row>18</xdr:row>
      <xdr:rowOff>58979</xdr:rowOff>
    </xdr:to>
    <xdr:cxnSp macro="">
      <xdr:nvCxnSpPr>
        <xdr:cNvPr id="446" name="直線コネクタ 445"/>
        <xdr:cNvCxnSpPr/>
      </xdr:nvCxnSpPr>
      <xdr:spPr>
        <a:xfrm flipV="1">
          <a:off x="15290800" y="310647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7" name="フローチャート : 判断 446"/>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8" name="テキスト ボックス 447"/>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58979</xdr:rowOff>
    </xdr:from>
    <xdr:to>
      <xdr:col>22</xdr:col>
      <xdr:colOff>203200</xdr:colOff>
      <xdr:row>18</xdr:row>
      <xdr:rowOff>120752</xdr:rowOff>
    </xdr:to>
    <xdr:cxnSp macro="">
      <xdr:nvCxnSpPr>
        <xdr:cNvPr id="449" name="直線コネクタ 448"/>
        <xdr:cNvCxnSpPr/>
      </xdr:nvCxnSpPr>
      <xdr:spPr>
        <a:xfrm flipV="1">
          <a:off x="14401800" y="3145079"/>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120752</xdr:rowOff>
    </xdr:from>
    <xdr:to>
      <xdr:col>21</xdr:col>
      <xdr:colOff>0</xdr:colOff>
      <xdr:row>19</xdr:row>
      <xdr:rowOff>113386</xdr:rowOff>
    </xdr:to>
    <xdr:cxnSp macro="">
      <xdr:nvCxnSpPr>
        <xdr:cNvPr id="452" name="直線コネクタ 451"/>
        <xdr:cNvCxnSpPr/>
      </xdr:nvCxnSpPr>
      <xdr:spPr>
        <a:xfrm flipV="1">
          <a:off x="13512800" y="320685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53" name="フローチャート : 判断 452"/>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4" name="テキスト ボックス 453"/>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5" name="フローチャート : 判断 454"/>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6" name="テキスト ボックス 455"/>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60909</xdr:rowOff>
    </xdr:from>
    <xdr:to>
      <xdr:col>24</xdr:col>
      <xdr:colOff>609600</xdr:colOff>
      <xdr:row>17</xdr:row>
      <xdr:rowOff>162509</xdr:rowOff>
    </xdr:to>
    <xdr:sp macro="" textlink="">
      <xdr:nvSpPr>
        <xdr:cNvPr id="462" name="円/楕円 461"/>
        <xdr:cNvSpPr/>
      </xdr:nvSpPr>
      <xdr:spPr>
        <a:xfrm>
          <a:off x="169672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32986</xdr:rowOff>
    </xdr:from>
    <xdr:ext cx="762000" cy="259045"/>
    <xdr:sp macro="" textlink="">
      <xdr:nvSpPr>
        <xdr:cNvPr id="463" name="将来負担の状況該当値テキスト"/>
        <xdr:cNvSpPr txBox="1"/>
      </xdr:nvSpPr>
      <xdr:spPr>
        <a:xfrm>
          <a:off x="17106900" y="294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141021</xdr:rowOff>
    </xdr:from>
    <xdr:to>
      <xdr:col>23</xdr:col>
      <xdr:colOff>457200</xdr:colOff>
      <xdr:row>18</xdr:row>
      <xdr:rowOff>71171</xdr:rowOff>
    </xdr:to>
    <xdr:sp macro="" textlink="">
      <xdr:nvSpPr>
        <xdr:cNvPr id="464" name="円/楕円 463"/>
        <xdr:cNvSpPr/>
      </xdr:nvSpPr>
      <xdr:spPr>
        <a:xfrm>
          <a:off x="16129000" y="30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55948</xdr:rowOff>
    </xdr:from>
    <xdr:ext cx="736600" cy="259045"/>
    <xdr:sp macro="" textlink="">
      <xdr:nvSpPr>
        <xdr:cNvPr id="465" name="テキスト ボックス 464"/>
        <xdr:cNvSpPr txBox="1"/>
      </xdr:nvSpPr>
      <xdr:spPr>
        <a:xfrm>
          <a:off x="15798800" y="314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8179</xdr:rowOff>
    </xdr:from>
    <xdr:to>
      <xdr:col>22</xdr:col>
      <xdr:colOff>254000</xdr:colOff>
      <xdr:row>18</xdr:row>
      <xdr:rowOff>109779</xdr:rowOff>
    </xdr:to>
    <xdr:sp macro="" textlink="">
      <xdr:nvSpPr>
        <xdr:cNvPr id="466" name="円/楕円 465"/>
        <xdr:cNvSpPr/>
      </xdr:nvSpPr>
      <xdr:spPr>
        <a:xfrm>
          <a:off x="15240000" y="30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94556</xdr:rowOff>
    </xdr:from>
    <xdr:ext cx="762000" cy="259045"/>
    <xdr:sp macro="" textlink="">
      <xdr:nvSpPr>
        <xdr:cNvPr id="467" name="テキスト ボックス 466"/>
        <xdr:cNvSpPr txBox="1"/>
      </xdr:nvSpPr>
      <xdr:spPr>
        <a:xfrm>
          <a:off x="14909800" y="3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69952</xdr:rowOff>
    </xdr:from>
    <xdr:to>
      <xdr:col>21</xdr:col>
      <xdr:colOff>50800</xdr:colOff>
      <xdr:row>19</xdr:row>
      <xdr:rowOff>102</xdr:rowOff>
    </xdr:to>
    <xdr:sp macro="" textlink="">
      <xdr:nvSpPr>
        <xdr:cNvPr id="468" name="円/楕円 467"/>
        <xdr:cNvSpPr/>
      </xdr:nvSpPr>
      <xdr:spPr>
        <a:xfrm>
          <a:off x="14351000" y="3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156329</xdr:rowOff>
    </xdr:from>
    <xdr:ext cx="762000" cy="259045"/>
    <xdr:sp macro="" textlink="">
      <xdr:nvSpPr>
        <xdr:cNvPr id="469" name="テキスト ボックス 468"/>
        <xdr:cNvSpPr txBox="1"/>
      </xdr:nvSpPr>
      <xdr:spPr>
        <a:xfrm>
          <a:off x="14020800" y="32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62586</xdr:rowOff>
    </xdr:from>
    <xdr:to>
      <xdr:col>19</xdr:col>
      <xdr:colOff>533400</xdr:colOff>
      <xdr:row>19</xdr:row>
      <xdr:rowOff>164186</xdr:rowOff>
    </xdr:to>
    <xdr:sp macro="" textlink="">
      <xdr:nvSpPr>
        <xdr:cNvPr id="470" name="円/楕円 469"/>
        <xdr:cNvSpPr/>
      </xdr:nvSpPr>
      <xdr:spPr>
        <a:xfrm>
          <a:off x="13462000" y="33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148963</xdr:rowOff>
    </xdr:from>
    <xdr:ext cx="762000" cy="259045"/>
    <xdr:sp macro="" textlink="">
      <xdr:nvSpPr>
        <xdr:cNvPr id="471" name="テキスト ボックス 470"/>
        <xdr:cNvSpPr txBox="1"/>
      </xdr:nvSpPr>
      <xdr:spPr>
        <a:xfrm>
          <a:off x="13131800" y="340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24,508
24,394
460.67
14,692,042
13,610,225
995,034
9,652,240
14,835,979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前年度と比較して</a:t>
          </a:r>
          <a:r>
            <a:rPr lang="en-US" altLang="ja-JP" sz="1300" u="none">
              <a:solidFill>
                <a:schemeClr val="dk1"/>
              </a:solidFill>
              <a:latin typeface="+mn-lt"/>
              <a:ea typeface="+mn-ea"/>
              <a:cs typeface="+mn-cs"/>
            </a:rPr>
            <a:t>0.3</a:t>
          </a:r>
          <a:r>
            <a:rPr lang="ja-JP" altLang="ja-JP" sz="1300" u="none">
              <a:solidFill>
                <a:schemeClr val="dk1"/>
              </a:solidFill>
              <a:latin typeface="+mn-lt"/>
              <a:ea typeface="+mn-ea"/>
              <a:cs typeface="+mn-cs"/>
            </a:rPr>
            <a:t>ポイント増加したものの、全国平均、県平均と比較して低い水準にある。類似団体平均と比較して</a:t>
          </a:r>
          <a:r>
            <a:rPr lang="ja-JP" altLang="en-US" sz="1300" u="none">
              <a:solidFill>
                <a:schemeClr val="dk1"/>
              </a:solidFill>
              <a:latin typeface="+mn-lt"/>
              <a:ea typeface="+mn-ea"/>
              <a:cs typeface="+mn-cs"/>
            </a:rPr>
            <a:t>も</a:t>
          </a:r>
          <a:r>
            <a:rPr lang="ja-JP" altLang="ja-JP" sz="1300" u="none">
              <a:solidFill>
                <a:schemeClr val="dk1"/>
              </a:solidFill>
              <a:latin typeface="+mn-lt"/>
              <a:ea typeface="+mn-ea"/>
              <a:cs typeface="+mn-cs"/>
            </a:rPr>
            <a:t>少し低い水準であるが、職員の定員適正化計画（第１次</a:t>
          </a:r>
          <a:r>
            <a:rPr lang="en-US" altLang="ja-JP" sz="1300" u="none">
              <a:solidFill>
                <a:schemeClr val="dk1"/>
              </a:solidFill>
              <a:latin typeface="+mn-lt"/>
              <a:ea typeface="+mn-ea"/>
              <a:cs typeface="+mn-cs"/>
            </a:rPr>
            <a:t>H16</a:t>
          </a:r>
          <a:r>
            <a:rPr lang="ja-JP" altLang="ja-JP" sz="1300" u="none">
              <a:solidFill>
                <a:schemeClr val="dk1"/>
              </a:solidFill>
              <a:latin typeface="+mn-lt"/>
              <a:ea typeface="+mn-ea"/>
              <a:cs typeface="+mn-cs"/>
            </a:rPr>
            <a:t>～</a:t>
          </a:r>
          <a:r>
            <a:rPr lang="en-US" altLang="ja-JP" sz="1300" u="none">
              <a:solidFill>
                <a:schemeClr val="dk1"/>
              </a:solidFill>
              <a:latin typeface="+mn-lt"/>
              <a:ea typeface="+mn-ea"/>
              <a:cs typeface="+mn-cs"/>
            </a:rPr>
            <a:t>H25</a:t>
          </a:r>
          <a:r>
            <a:rPr lang="ja-JP" altLang="ja-JP" sz="1300" u="none">
              <a:solidFill>
                <a:schemeClr val="dk1"/>
              </a:solidFill>
              <a:latin typeface="+mn-lt"/>
              <a:ea typeface="+mn-ea"/>
              <a:cs typeface="+mn-cs"/>
            </a:rPr>
            <a:t>の</a:t>
          </a:r>
          <a:r>
            <a:rPr lang="en-US" altLang="ja-JP" sz="1300" u="none">
              <a:solidFill>
                <a:schemeClr val="dk1"/>
              </a:solidFill>
              <a:latin typeface="+mn-lt"/>
              <a:ea typeface="+mn-ea"/>
              <a:cs typeface="+mn-cs"/>
            </a:rPr>
            <a:t>10</a:t>
          </a:r>
          <a:r>
            <a:rPr lang="ja-JP" altLang="ja-JP" sz="1300" u="none">
              <a:solidFill>
                <a:schemeClr val="dk1"/>
              </a:solidFill>
              <a:latin typeface="+mn-lt"/>
              <a:ea typeface="+mn-ea"/>
              <a:cs typeface="+mn-cs"/>
            </a:rPr>
            <a:t>年間、第２次</a:t>
          </a:r>
          <a:r>
            <a:rPr lang="en-US" altLang="ja-JP" sz="1300" u="none">
              <a:solidFill>
                <a:schemeClr val="dk1"/>
              </a:solidFill>
              <a:latin typeface="+mn-lt"/>
              <a:ea typeface="+mn-ea"/>
              <a:cs typeface="+mn-cs"/>
            </a:rPr>
            <a:t>H26</a:t>
          </a:r>
          <a:r>
            <a:rPr lang="ja-JP" altLang="ja-JP" sz="1300" u="none">
              <a:solidFill>
                <a:schemeClr val="dk1"/>
              </a:solidFill>
              <a:latin typeface="+mn-lt"/>
              <a:ea typeface="+mn-ea"/>
              <a:cs typeface="+mn-cs"/>
            </a:rPr>
            <a:t>～</a:t>
          </a:r>
          <a:r>
            <a:rPr lang="en-US" altLang="ja-JP" sz="1300" u="none">
              <a:solidFill>
                <a:schemeClr val="dk1"/>
              </a:solidFill>
              <a:latin typeface="+mn-lt"/>
              <a:ea typeface="+mn-ea"/>
              <a:cs typeface="+mn-cs"/>
            </a:rPr>
            <a:t>H30</a:t>
          </a:r>
          <a:r>
            <a:rPr lang="ja-JP" altLang="ja-JP" sz="1300" u="none">
              <a:solidFill>
                <a:schemeClr val="dk1"/>
              </a:solidFill>
              <a:latin typeface="+mn-lt"/>
              <a:ea typeface="+mn-ea"/>
              <a:cs typeface="+mn-cs"/>
            </a:rPr>
            <a:t>の</a:t>
          </a:r>
          <a:r>
            <a:rPr lang="en-US" altLang="ja-JP" sz="1300" u="none">
              <a:solidFill>
                <a:schemeClr val="dk1"/>
              </a:solidFill>
              <a:latin typeface="+mn-lt"/>
              <a:ea typeface="+mn-ea"/>
              <a:cs typeface="+mn-cs"/>
            </a:rPr>
            <a:t>5</a:t>
          </a:r>
          <a:r>
            <a:rPr lang="ja-JP" altLang="ja-JP" sz="1300" u="none">
              <a:solidFill>
                <a:schemeClr val="dk1"/>
              </a:solidFill>
              <a:latin typeface="+mn-lt"/>
              <a:ea typeface="+mn-ea"/>
              <a:cs typeface="+mn-cs"/>
            </a:rPr>
            <a:t>年間）に基づき人件費の削減（計画的な採用抑制）に努めていることによるもので、今後も同水準を維持する見込みである。</a:t>
          </a:r>
          <a:endParaRPr kumimoji="1" lang="ja-JP" altLang="en-US" sz="1300" u="none">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12700</xdr:rowOff>
    </xdr:to>
    <xdr:cxnSp macro="">
      <xdr:nvCxnSpPr>
        <xdr:cNvPr id="66" name="直線コネクタ 65"/>
        <xdr:cNvCxnSpPr/>
      </xdr:nvCxnSpPr>
      <xdr:spPr>
        <a:xfrm>
          <a:off x="3987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161290</xdr:rowOff>
    </xdr:to>
    <xdr:cxnSp macro="">
      <xdr:nvCxnSpPr>
        <xdr:cNvPr id="69" name="直線コネクタ 68"/>
        <xdr:cNvCxnSpPr/>
      </xdr:nvCxnSpPr>
      <xdr:spPr>
        <a:xfrm>
          <a:off x="3098800" y="609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36</xdr:row>
      <xdr:rowOff>73660</xdr:rowOff>
    </xdr:to>
    <xdr:cxnSp macro="">
      <xdr:nvCxnSpPr>
        <xdr:cNvPr id="72" name="直線コネクタ 71"/>
        <xdr:cNvCxnSpPr/>
      </xdr:nvCxnSpPr>
      <xdr:spPr>
        <a:xfrm flipV="1">
          <a:off x="2209800" y="6093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73660</xdr:rowOff>
    </xdr:to>
    <xdr:cxnSp macro="">
      <xdr:nvCxnSpPr>
        <xdr:cNvPr id="75" name="直線コネクタ 74"/>
        <xdr:cNvCxnSpPr/>
      </xdr:nvCxnSpPr>
      <xdr:spPr>
        <a:xfrm>
          <a:off x="1320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5" name="円/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7" name="円/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92" name="テキスト ボックス 91"/>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u="none">
              <a:solidFill>
                <a:schemeClr val="dk1"/>
              </a:solidFill>
              <a:latin typeface="+mn-lt"/>
              <a:ea typeface="+mn-ea"/>
              <a:cs typeface="+mn-cs"/>
            </a:rPr>
            <a:t>　</a:t>
          </a:r>
          <a:r>
            <a:rPr lang="ja-JP" altLang="ja-JP" sz="1200" u="none">
              <a:solidFill>
                <a:schemeClr val="dk1"/>
              </a:solidFill>
              <a:latin typeface="+mn-lt"/>
              <a:ea typeface="+mn-ea"/>
              <a:cs typeface="+mn-cs"/>
            </a:rPr>
            <a:t>前年度と比較して</a:t>
          </a:r>
          <a:r>
            <a:rPr lang="en-US" altLang="ja-JP" sz="1200" u="none">
              <a:solidFill>
                <a:schemeClr val="dk1"/>
              </a:solidFill>
              <a:latin typeface="+mn-lt"/>
              <a:ea typeface="+mn-ea"/>
              <a:cs typeface="+mn-cs"/>
            </a:rPr>
            <a:t>0.9</a:t>
          </a:r>
          <a:r>
            <a:rPr lang="ja-JP" altLang="ja-JP" sz="1200" u="none">
              <a:solidFill>
                <a:schemeClr val="dk1"/>
              </a:solidFill>
              <a:latin typeface="+mn-lt"/>
              <a:ea typeface="+mn-ea"/>
              <a:cs typeface="+mn-cs"/>
            </a:rPr>
            <a:t>ポイント増加しており、全国平均と比較して少し高い水準である。類似団体平均と比較しても少し</a:t>
          </a:r>
          <a:r>
            <a:rPr lang="ja-JP" altLang="en-US" sz="1200" u="none">
              <a:solidFill>
                <a:schemeClr val="dk1"/>
              </a:solidFill>
              <a:latin typeface="+mn-lt"/>
              <a:ea typeface="+mn-ea"/>
              <a:cs typeface="+mn-cs"/>
            </a:rPr>
            <a:t>上昇傾向</a:t>
          </a:r>
          <a:r>
            <a:rPr lang="ja-JP" altLang="ja-JP" sz="1200" u="none">
              <a:solidFill>
                <a:schemeClr val="dk1"/>
              </a:solidFill>
              <a:latin typeface="+mn-lt"/>
              <a:ea typeface="+mn-ea"/>
              <a:cs typeface="+mn-cs"/>
            </a:rPr>
            <a:t>にあるのは、多くの施設を抱え施設管理経費の</a:t>
          </a:r>
          <a:r>
            <a:rPr lang="ja-JP" altLang="en-US" sz="1200" u="none">
              <a:solidFill>
                <a:schemeClr val="dk1"/>
              </a:solidFill>
              <a:latin typeface="+mn-lt"/>
              <a:ea typeface="+mn-ea"/>
              <a:cs typeface="+mn-cs"/>
            </a:rPr>
            <a:t>縮減</a:t>
          </a:r>
          <a:r>
            <a:rPr lang="ja-JP" altLang="ja-JP" sz="1200" u="none">
              <a:solidFill>
                <a:schemeClr val="dk1"/>
              </a:solidFill>
              <a:latin typeface="+mn-lt"/>
              <a:ea typeface="+mn-ea"/>
              <a:cs typeface="+mn-cs"/>
            </a:rPr>
            <a:t>が進まないためである。</a:t>
          </a:r>
          <a:r>
            <a:rPr lang="ja-JP" altLang="en-US" sz="1200" u="none">
              <a:solidFill>
                <a:schemeClr val="dk1"/>
              </a:solidFill>
              <a:latin typeface="+mn-lt"/>
              <a:ea typeface="+mn-ea"/>
              <a:cs typeface="+mn-cs"/>
            </a:rPr>
            <a:t>観光施設など</a:t>
          </a:r>
          <a:r>
            <a:rPr lang="ja-JP" altLang="ja-JP" sz="1200" u="none">
              <a:solidFill>
                <a:schemeClr val="dk1"/>
              </a:solidFill>
              <a:latin typeface="+mn-lt"/>
              <a:ea typeface="+mn-ea"/>
              <a:cs typeface="+mn-cs"/>
            </a:rPr>
            <a:t>指定管理者制度を導入しているが、競争原理が働かずコスト削減に結びついていないことも要因の一つである。行政改革実施計画に基づき、冷暖房温度の基準設定やコピー用紙等の再利用などの省エネ・省資源の徹底、清掃・警備等の施設管理業務を複数年一括契約するなど内部管理経費の</a:t>
          </a:r>
          <a:r>
            <a:rPr lang="ja-JP" altLang="en-US" sz="1200" u="none">
              <a:solidFill>
                <a:schemeClr val="dk1"/>
              </a:solidFill>
              <a:latin typeface="+mn-lt"/>
              <a:ea typeface="+mn-ea"/>
              <a:cs typeface="+mn-cs"/>
            </a:rPr>
            <a:t>縮減</a:t>
          </a:r>
          <a:r>
            <a:rPr lang="ja-JP" altLang="ja-JP" sz="1200" u="none">
              <a:solidFill>
                <a:schemeClr val="dk1"/>
              </a:solidFill>
              <a:latin typeface="+mn-lt"/>
              <a:ea typeface="+mn-ea"/>
              <a:cs typeface="+mn-cs"/>
            </a:rPr>
            <a:t>に努めている。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104140</xdr:rowOff>
    </xdr:to>
    <xdr:cxnSp macro="">
      <xdr:nvCxnSpPr>
        <xdr:cNvPr id="125" name="直線コネクタ 124"/>
        <xdr:cNvCxnSpPr/>
      </xdr:nvCxnSpPr>
      <xdr:spPr>
        <a:xfrm>
          <a:off x="15671800" y="27650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110998</xdr:rowOff>
    </xdr:from>
    <xdr:to>
      <xdr:col>22</xdr:col>
      <xdr:colOff>565150</xdr:colOff>
      <xdr:row>16</xdr:row>
      <xdr:rowOff>21844</xdr:rowOff>
    </xdr:to>
    <xdr:cxnSp macro="">
      <xdr:nvCxnSpPr>
        <xdr:cNvPr id="128" name="直線コネクタ 127"/>
        <xdr:cNvCxnSpPr/>
      </xdr:nvCxnSpPr>
      <xdr:spPr>
        <a:xfrm>
          <a:off x="14782800" y="2682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30" name="テキスト ボックス 129"/>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110998</xdr:rowOff>
    </xdr:to>
    <xdr:cxnSp macro="">
      <xdr:nvCxnSpPr>
        <xdr:cNvPr id="131" name="直線コネクタ 130"/>
        <xdr:cNvCxnSpPr/>
      </xdr:nvCxnSpPr>
      <xdr:spPr>
        <a:xfrm>
          <a:off x="13893800" y="26187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33" name="テキスト ボックス 132"/>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163576</xdr:rowOff>
    </xdr:from>
    <xdr:to>
      <xdr:col>20</xdr:col>
      <xdr:colOff>158750</xdr:colOff>
      <xdr:row>15</xdr:row>
      <xdr:rowOff>46990</xdr:rowOff>
    </xdr:to>
    <xdr:cxnSp macro="">
      <xdr:nvCxnSpPr>
        <xdr:cNvPr id="134" name="直線コネクタ 133"/>
        <xdr:cNvCxnSpPr/>
      </xdr:nvCxnSpPr>
      <xdr:spPr>
        <a:xfrm>
          <a:off x="13004800" y="2563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89679</xdr:rowOff>
    </xdr:from>
    <xdr:ext cx="762000" cy="259045"/>
    <xdr:sp macro="" textlink="">
      <xdr:nvSpPr>
        <xdr:cNvPr id="136" name="テキスト ボックス 135"/>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6" name="円/楕円 145"/>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57421</xdr:rowOff>
    </xdr:from>
    <xdr:ext cx="736600" cy="259045"/>
    <xdr:sp macro="" textlink="">
      <xdr:nvSpPr>
        <xdr:cNvPr id="147" name="テキスト ボックス 146"/>
        <xdr:cNvSpPr txBox="1"/>
      </xdr:nvSpPr>
      <xdr:spPr>
        <a:xfrm>
          <a:off x="15290800" y="280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60198</xdr:rowOff>
    </xdr:from>
    <xdr:to>
      <xdr:col>21</xdr:col>
      <xdr:colOff>412750</xdr:colOff>
      <xdr:row>15</xdr:row>
      <xdr:rowOff>161798</xdr:rowOff>
    </xdr:to>
    <xdr:sp macro="" textlink="">
      <xdr:nvSpPr>
        <xdr:cNvPr id="148" name="円/楕円 147"/>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146575</xdr:rowOff>
    </xdr:from>
    <xdr:ext cx="762000" cy="259045"/>
    <xdr:sp macro="" textlink="">
      <xdr:nvSpPr>
        <xdr:cNvPr id="149" name="テキスト ボックス 148"/>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51" name="テキスト ボックス 150"/>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112776</xdr:rowOff>
    </xdr:from>
    <xdr:to>
      <xdr:col>19</xdr:col>
      <xdr:colOff>6350</xdr:colOff>
      <xdr:row>15</xdr:row>
      <xdr:rowOff>42926</xdr:rowOff>
    </xdr:to>
    <xdr:sp macro="" textlink="">
      <xdr:nvSpPr>
        <xdr:cNvPr id="152" name="円/楕円 151"/>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53103</xdr:rowOff>
    </xdr:from>
    <xdr:ext cx="762000" cy="259045"/>
    <xdr:sp macro="" textlink="">
      <xdr:nvSpPr>
        <xdr:cNvPr id="153" name="テキスト ボックス 152"/>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前年度と比較して</a:t>
          </a:r>
          <a:r>
            <a:rPr lang="en-US" altLang="ja-JP" sz="1300" u="none">
              <a:solidFill>
                <a:schemeClr val="dk1"/>
              </a:solidFill>
              <a:latin typeface="+mn-lt"/>
              <a:ea typeface="+mn-ea"/>
              <a:cs typeface="+mn-cs"/>
            </a:rPr>
            <a:t>0.2</a:t>
          </a:r>
          <a:r>
            <a:rPr lang="ja-JP" altLang="ja-JP" sz="1300" u="none">
              <a:solidFill>
                <a:schemeClr val="dk1"/>
              </a:solidFill>
              <a:latin typeface="+mn-lt"/>
              <a:ea typeface="+mn-ea"/>
              <a:cs typeface="+mn-cs"/>
            </a:rPr>
            <a:t>ポイント増加したものの、類似団体と比較して最低水準であり、全国平均、県平均と比べても低い水準にある。要因としては、養護老人ホーム入所者が少ないことや少子化構造が一因と考えられる。補助事業では障がい者自立支援給付費用が上昇しており、施設型給付費・地域型保育給付費に加え、町単独事業である</a:t>
          </a:r>
          <a:r>
            <a:rPr lang="ja-JP" altLang="en-US" sz="1300" u="none">
              <a:solidFill>
                <a:schemeClr val="dk1"/>
              </a:solidFill>
              <a:latin typeface="+mn-lt"/>
              <a:ea typeface="+mn-ea"/>
              <a:cs typeface="+mn-cs"/>
            </a:rPr>
            <a:t>子</a:t>
          </a:r>
          <a:r>
            <a:rPr lang="ja-JP" altLang="ja-JP" sz="1300" u="none">
              <a:solidFill>
                <a:schemeClr val="dk1"/>
              </a:solidFill>
              <a:latin typeface="+mn-lt"/>
              <a:ea typeface="+mn-ea"/>
              <a:cs typeface="+mn-cs"/>
            </a:rPr>
            <a:t>ども医療費助成事業</a:t>
          </a:r>
          <a:r>
            <a:rPr lang="ja-JP" altLang="en-US" sz="1300" u="none">
              <a:solidFill>
                <a:schemeClr val="dk1"/>
              </a:solidFill>
              <a:latin typeface="+mn-lt"/>
              <a:ea typeface="+mn-ea"/>
              <a:cs typeface="+mn-cs"/>
            </a:rPr>
            <a:t>（１８歳年度末まで無料化）</a:t>
          </a:r>
          <a:r>
            <a:rPr lang="ja-JP" altLang="ja-JP" sz="1300" u="none">
              <a:solidFill>
                <a:schemeClr val="dk1"/>
              </a:solidFill>
              <a:latin typeface="+mn-lt"/>
              <a:ea typeface="+mn-ea"/>
              <a:cs typeface="+mn-cs"/>
            </a:rPr>
            <a:t>により上昇傾向にある。</a:t>
          </a:r>
          <a:endParaRPr kumimoji="1" lang="ja-JP" altLang="en-US" sz="1300" u="none">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167822</xdr:rowOff>
    </xdr:from>
    <xdr:to>
      <xdr:col>7</xdr:col>
      <xdr:colOff>15875</xdr:colOff>
      <xdr:row>61</xdr:row>
      <xdr:rowOff>167822</xdr:rowOff>
    </xdr:to>
    <xdr:cxnSp macro="">
      <xdr:nvCxnSpPr>
        <xdr:cNvPr id="183" name="直線コネクタ 182"/>
        <xdr:cNvCxnSpPr/>
      </xdr:nvCxnSpPr>
      <xdr:spPr>
        <a:xfrm flipV="1">
          <a:off x="4826000" y="92546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82749</xdr:rowOff>
    </xdr:from>
    <xdr:ext cx="762000" cy="259045"/>
    <xdr:sp macro="" textlink="">
      <xdr:nvSpPr>
        <xdr:cNvPr id="186" name="扶助費最大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167822</xdr:rowOff>
    </xdr:from>
    <xdr:to>
      <xdr:col>7</xdr:col>
      <xdr:colOff>104775</xdr:colOff>
      <xdr:row>53</xdr:row>
      <xdr:rowOff>167822</xdr:rowOff>
    </xdr:to>
    <xdr:cxnSp macro="">
      <xdr:nvCxnSpPr>
        <xdr:cNvPr id="187" name="直線コネクタ 186"/>
        <xdr:cNvCxnSpPr/>
      </xdr:nvCxnSpPr>
      <xdr:spPr>
        <a:xfrm>
          <a:off x="4737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78015</xdr:rowOff>
    </xdr:to>
    <xdr:cxnSp macro="">
      <xdr:nvCxnSpPr>
        <xdr:cNvPr id="188" name="直線コネクタ 187"/>
        <xdr:cNvCxnSpPr/>
      </xdr:nvCxnSpPr>
      <xdr:spPr>
        <a:xfrm>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23784</xdr:rowOff>
    </xdr:from>
    <xdr:ext cx="762000" cy="259045"/>
    <xdr:sp macro="" textlink="">
      <xdr:nvSpPr>
        <xdr:cNvPr id="189" name="扶助費平均値テキスト"/>
        <xdr:cNvSpPr txBox="1"/>
      </xdr:nvSpPr>
      <xdr:spPr>
        <a:xfrm>
          <a:off x="4914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190" name="フローチャート : 判断 189"/>
        <xdr:cNvSpPr/>
      </xdr:nvSpPr>
      <xdr:spPr>
        <a:xfrm>
          <a:off x="4775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45357</xdr:rowOff>
    </xdr:to>
    <xdr:cxnSp macro="">
      <xdr:nvCxnSpPr>
        <xdr:cNvPr id="191" name="直線コネクタ 190"/>
        <xdr:cNvCxnSpPr/>
      </xdr:nvCxnSpPr>
      <xdr:spPr>
        <a:xfrm>
          <a:off x="3098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68035</xdr:rowOff>
    </xdr:from>
    <xdr:to>
      <xdr:col>5</xdr:col>
      <xdr:colOff>600075</xdr:colOff>
      <xdr:row>57</xdr:row>
      <xdr:rowOff>169635</xdr:rowOff>
    </xdr:to>
    <xdr:sp macro="" textlink="">
      <xdr:nvSpPr>
        <xdr:cNvPr id="192" name="フローチャート : 判断 191"/>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193" name="テキスト ボックス 192"/>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167822</xdr:rowOff>
    </xdr:to>
    <xdr:cxnSp macro="">
      <xdr:nvCxnSpPr>
        <xdr:cNvPr id="194" name="直線コネクタ 193"/>
        <xdr:cNvCxnSpPr/>
      </xdr:nvCxnSpPr>
      <xdr:spPr>
        <a:xfrm>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5" name="フローチャート : 判断 194"/>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6" name="テキスト ボックス 19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151493</xdr:rowOff>
    </xdr:to>
    <xdr:cxnSp macro="">
      <xdr:nvCxnSpPr>
        <xdr:cNvPr id="197" name="直線コネクタ 196"/>
        <xdr:cNvCxnSpPr/>
      </xdr:nvCxnSpPr>
      <xdr:spPr>
        <a:xfrm>
          <a:off x="1320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198" name="フローチャート : 判断 197"/>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199" name="テキスト ボックス 198"/>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00" name="フローチャート : 判断 199"/>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1" name="テキスト ボックス 200"/>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7" name="円/楕円 206"/>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107242</xdr:rowOff>
    </xdr:from>
    <xdr:ext cx="762000" cy="259045"/>
    <xdr:sp macro="" textlink="">
      <xdr:nvSpPr>
        <xdr:cNvPr id="208" name="扶助費該当値テキスト"/>
        <xdr:cNvSpPr txBox="1"/>
      </xdr:nvSpPr>
      <xdr:spPr>
        <a:xfrm>
          <a:off x="4914900" y="919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9" name="円/楕円 208"/>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0" name="テキスト ボックス 209"/>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1" name="円/楕円 210"/>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2" name="テキスト ボックス 211"/>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3" name="円/楕円 212"/>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4" name="テキスト ボックス 213"/>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5" name="円/楕円 214"/>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6" name="テキスト ボックス 215"/>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u="none">
              <a:solidFill>
                <a:schemeClr val="dk1"/>
              </a:solidFill>
              <a:latin typeface="+mn-lt"/>
              <a:ea typeface="+mn-ea"/>
              <a:cs typeface="+mn-cs"/>
            </a:rPr>
            <a:t>　</a:t>
          </a:r>
          <a:r>
            <a:rPr lang="ja-JP" altLang="ja-JP" sz="1200" u="none">
              <a:solidFill>
                <a:schemeClr val="dk1"/>
              </a:solidFill>
              <a:latin typeface="+mn-lt"/>
              <a:ea typeface="+mn-ea"/>
              <a:cs typeface="+mn-cs"/>
            </a:rPr>
            <a:t>その他の構成は、繰出金</a:t>
          </a:r>
          <a:r>
            <a:rPr lang="en-US" altLang="ja-JP" sz="1200" u="none">
              <a:solidFill>
                <a:schemeClr val="dk1"/>
              </a:solidFill>
              <a:latin typeface="+mn-lt"/>
              <a:ea typeface="+mn-ea"/>
              <a:cs typeface="+mn-cs"/>
            </a:rPr>
            <a:t>12.8</a:t>
          </a:r>
          <a:r>
            <a:rPr lang="ja-JP" altLang="ja-JP" sz="1200" u="none">
              <a:solidFill>
                <a:schemeClr val="dk1"/>
              </a:solidFill>
              <a:latin typeface="+mn-lt"/>
              <a:ea typeface="+mn-ea"/>
              <a:cs typeface="+mn-cs"/>
            </a:rPr>
            <a:t>％と維持補修費</a:t>
          </a:r>
          <a:r>
            <a:rPr lang="en-US" altLang="ja-JP" sz="1200" u="none">
              <a:solidFill>
                <a:schemeClr val="dk1"/>
              </a:solidFill>
              <a:latin typeface="+mn-lt"/>
              <a:ea typeface="+mn-ea"/>
              <a:cs typeface="+mn-cs"/>
            </a:rPr>
            <a:t>2.4</a:t>
          </a:r>
          <a:r>
            <a:rPr lang="ja-JP" altLang="ja-JP" sz="1200" u="none">
              <a:solidFill>
                <a:schemeClr val="dk1"/>
              </a:solidFill>
              <a:latin typeface="+mn-lt"/>
              <a:ea typeface="+mn-ea"/>
              <a:cs typeface="+mn-cs"/>
            </a:rPr>
            <a:t>％である。比率は前年度より</a:t>
          </a:r>
          <a:r>
            <a:rPr lang="en-US" altLang="ja-JP" sz="1200" u="none">
              <a:solidFill>
                <a:schemeClr val="dk1"/>
              </a:solidFill>
              <a:latin typeface="+mn-lt"/>
              <a:ea typeface="+mn-ea"/>
              <a:cs typeface="+mn-cs"/>
            </a:rPr>
            <a:t>0.1</a:t>
          </a:r>
          <a:r>
            <a:rPr lang="ja-JP" altLang="ja-JP" sz="1200" u="none">
              <a:solidFill>
                <a:schemeClr val="dk1"/>
              </a:solidFill>
              <a:latin typeface="+mn-lt"/>
              <a:ea typeface="+mn-ea"/>
              <a:cs typeface="+mn-cs"/>
            </a:rPr>
            <a:t>ポイント増加し、類似団体平均、全国平均、県平均をいずれも上回っている。２７年度の特徴としては、国民健康保険事業の保険財政共同安定化事業拠出金が大幅に増加したことに伴い、繰出金が増加している。繰出金の３割を占める下水道事業については、経費の削減や独立採算の原則に則した料金の値上げによる経営の健全化を図るなど、税収を主な財源とする普通会計の負担額を減らしていくよう努める。</a:t>
          </a:r>
          <a:endParaRPr kumimoji="1" lang="ja-JP" altLang="en-US" sz="1200" u="none">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4" name="直線コネクタ 243"/>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85090</xdr:rowOff>
    </xdr:to>
    <xdr:cxnSp macro="">
      <xdr:nvCxnSpPr>
        <xdr:cNvPr id="249" name="直線コネクタ 248"/>
        <xdr:cNvCxnSpPr/>
      </xdr:nvCxnSpPr>
      <xdr:spPr>
        <a:xfrm>
          <a:off x="15671800" y="9850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50"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51" name="フローチャート : 判断 250"/>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77470</xdr:rowOff>
    </xdr:to>
    <xdr:cxnSp macro="">
      <xdr:nvCxnSpPr>
        <xdr:cNvPr id="252" name="直線コネクタ 251"/>
        <xdr:cNvCxnSpPr/>
      </xdr:nvCxnSpPr>
      <xdr:spPr>
        <a:xfrm>
          <a:off x="14782800" y="980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3" name="フローチャート :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46990</xdr:rowOff>
    </xdr:to>
    <xdr:cxnSp macro="">
      <xdr:nvCxnSpPr>
        <xdr:cNvPr id="255" name="直線コネクタ 254"/>
        <xdr:cNvCxnSpPr/>
      </xdr:nvCxnSpPr>
      <xdr:spPr>
        <a:xfrm flipV="1">
          <a:off x="13893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6" name="フローチャート : 判断 255"/>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7" name="テキスト ボックス 256"/>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46990</xdr:rowOff>
    </xdr:to>
    <xdr:cxnSp macro="">
      <xdr:nvCxnSpPr>
        <xdr:cNvPr id="258" name="直線コネクタ 257"/>
        <xdr:cNvCxnSpPr/>
      </xdr:nvCxnSpPr>
      <xdr:spPr>
        <a:xfrm>
          <a:off x="13004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9" name="フローチャート :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1" name="フローチャート : 判断 260"/>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2" name="テキスト ボックス 261"/>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68" name="円/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0" name="円/楕円 269"/>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1" name="テキスト ボックス 270"/>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2" name="円/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4" name="円/楕円 273"/>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5" name="テキスト ボックス 274"/>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6" name="円/楕円 275"/>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7" name="テキスト ボックス 27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u="none">
              <a:solidFill>
                <a:schemeClr val="dk1"/>
              </a:solidFill>
              <a:latin typeface="+mn-lt"/>
              <a:ea typeface="+mn-ea"/>
              <a:cs typeface="+mn-cs"/>
            </a:rPr>
            <a:t>　</a:t>
          </a:r>
          <a:r>
            <a:rPr lang="ja-JP" altLang="ja-JP" sz="1200" u="none">
              <a:solidFill>
                <a:schemeClr val="dk1"/>
              </a:solidFill>
              <a:latin typeface="+mn-lt"/>
              <a:ea typeface="+mn-ea"/>
              <a:cs typeface="+mn-cs"/>
            </a:rPr>
            <a:t>前年度より</a:t>
          </a:r>
          <a:r>
            <a:rPr lang="en-US" altLang="ja-JP" sz="1200" u="none">
              <a:solidFill>
                <a:schemeClr val="dk1"/>
              </a:solidFill>
              <a:latin typeface="+mn-lt"/>
              <a:ea typeface="+mn-ea"/>
              <a:cs typeface="+mn-cs"/>
            </a:rPr>
            <a:t>0.9</a:t>
          </a:r>
          <a:r>
            <a:rPr lang="ja-JP" altLang="ja-JP" sz="1200" u="none">
              <a:solidFill>
                <a:schemeClr val="dk1"/>
              </a:solidFill>
              <a:latin typeface="+mn-lt"/>
              <a:ea typeface="+mn-ea"/>
              <a:cs typeface="+mn-cs"/>
            </a:rPr>
            <a:t>ポイント増加し、全国平均、県平均とほぼ同水準である。類似団体平均と比較すると少し低い水準となっている。増加の要因は、日本型直接支払制度の多面的機能支払交付金事業によるものである。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endParaRPr kumimoji="1" lang="ja-JP" altLang="en-US" sz="1200" u="none">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5" name="直線コネクタ 304"/>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6"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7" name="直線コネクタ 306"/>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8"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9" name="直線コネクタ 308"/>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39370</xdr:rowOff>
    </xdr:from>
    <xdr:to>
      <xdr:col>24</xdr:col>
      <xdr:colOff>31750</xdr:colOff>
      <xdr:row>35</xdr:row>
      <xdr:rowOff>107950</xdr:rowOff>
    </xdr:to>
    <xdr:cxnSp macro="">
      <xdr:nvCxnSpPr>
        <xdr:cNvPr id="310" name="直線コネクタ 309"/>
        <xdr:cNvCxnSpPr/>
      </xdr:nvCxnSpPr>
      <xdr:spPr>
        <a:xfrm>
          <a:off x="15671800" y="6040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11"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2" name="フローチャート :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119380</xdr:rowOff>
    </xdr:from>
    <xdr:to>
      <xdr:col>22</xdr:col>
      <xdr:colOff>565150</xdr:colOff>
      <xdr:row>35</xdr:row>
      <xdr:rowOff>39370</xdr:rowOff>
    </xdr:to>
    <xdr:cxnSp macro="">
      <xdr:nvCxnSpPr>
        <xdr:cNvPr id="313" name="直線コネクタ 312"/>
        <xdr:cNvCxnSpPr/>
      </xdr:nvCxnSpPr>
      <xdr:spPr>
        <a:xfrm>
          <a:off x="14782800" y="5948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4" name="フローチャート : 判断 313"/>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5" name="テキスト ボックス 314"/>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119380</xdr:rowOff>
    </xdr:from>
    <xdr:to>
      <xdr:col>21</xdr:col>
      <xdr:colOff>361950</xdr:colOff>
      <xdr:row>34</xdr:row>
      <xdr:rowOff>165100</xdr:rowOff>
    </xdr:to>
    <xdr:cxnSp macro="">
      <xdr:nvCxnSpPr>
        <xdr:cNvPr id="316" name="直線コネクタ 315"/>
        <xdr:cNvCxnSpPr/>
      </xdr:nvCxnSpPr>
      <xdr:spPr>
        <a:xfrm flipV="1">
          <a:off x="13893800" y="594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7" name="フローチャート : 判断 316"/>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18" name="テキスト ボックス 317"/>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35</xdr:row>
      <xdr:rowOff>31750</xdr:rowOff>
    </xdr:to>
    <xdr:cxnSp macro="">
      <xdr:nvCxnSpPr>
        <xdr:cNvPr id="319" name="直線コネクタ 318"/>
        <xdr:cNvCxnSpPr/>
      </xdr:nvCxnSpPr>
      <xdr:spPr>
        <a:xfrm flipV="1">
          <a:off x="13004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20" name="フローチャート : 判断 319"/>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21" name="テキスト ボックス 320"/>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2" name="フローチャート : 判断 32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23" name="テキスト ボックス 32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29" name="円/楕円 328"/>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30"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160020</xdr:rowOff>
    </xdr:from>
    <xdr:to>
      <xdr:col>22</xdr:col>
      <xdr:colOff>615950</xdr:colOff>
      <xdr:row>35</xdr:row>
      <xdr:rowOff>90170</xdr:rowOff>
    </xdr:to>
    <xdr:sp macro="" textlink="">
      <xdr:nvSpPr>
        <xdr:cNvPr id="331" name="円/楕円 330"/>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100347</xdr:rowOff>
    </xdr:from>
    <xdr:ext cx="736600" cy="259045"/>
    <xdr:sp macro="" textlink="">
      <xdr:nvSpPr>
        <xdr:cNvPr id="332" name="テキスト ボックス 331"/>
        <xdr:cNvSpPr txBox="1"/>
      </xdr:nvSpPr>
      <xdr:spPr>
        <a:xfrm>
          <a:off x="15290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68580</xdr:rowOff>
    </xdr:from>
    <xdr:to>
      <xdr:col>21</xdr:col>
      <xdr:colOff>412750</xdr:colOff>
      <xdr:row>34</xdr:row>
      <xdr:rowOff>170180</xdr:rowOff>
    </xdr:to>
    <xdr:sp macro="" textlink="">
      <xdr:nvSpPr>
        <xdr:cNvPr id="333" name="円/楕円 332"/>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8907</xdr:rowOff>
    </xdr:from>
    <xdr:ext cx="762000" cy="259045"/>
    <xdr:sp macro="" textlink="">
      <xdr:nvSpPr>
        <xdr:cNvPr id="334" name="テキスト ボックス 333"/>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35" name="円/楕円 334"/>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36" name="テキスト ボックス 335"/>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7" name="円/楕円 336"/>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38" name="テキスト ボックス 337"/>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前年度より</a:t>
          </a:r>
          <a:r>
            <a:rPr lang="en-US" altLang="ja-JP" sz="1300" u="none">
              <a:solidFill>
                <a:schemeClr val="dk1"/>
              </a:solidFill>
              <a:latin typeface="+mn-lt"/>
              <a:ea typeface="+mn-ea"/>
              <a:cs typeface="+mn-cs"/>
            </a:rPr>
            <a:t>1.3</a:t>
          </a:r>
          <a:r>
            <a:rPr lang="ja-JP" altLang="ja-JP" sz="1300" u="none">
              <a:solidFill>
                <a:schemeClr val="dk1"/>
              </a:solidFill>
              <a:latin typeface="+mn-lt"/>
              <a:ea typeface="+mn-ea"/>
              <a:cs typeface="+mn-cs"/>
            </a:rPr>
            <a:t>ポイント改善されたものの、類似団体平均と比較してかなり高い水準である。県平均には近づいたが、全国平均と比較してもまだ高い水準にある。これは、合併前後に積極的な投資事業を展開してきたことにより借入金の返済が大きくなっているためである。借入金返済のピークであった平成１９年度以降、地方債の発行額抑制に取り組んだ成果が表れ、今後は減少する見通しである。</a:t>
          </a:r>
          <a:endParaRPr kumimoji="1" lang="ja-JP" altLang="en-US" sz="1300" u="none">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6" name="直線コネクタ 365"/>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9"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70" name="直線コネクタ 369"/>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146050</xdr:rowOff>
    </xdr:to>
    <xdr:cxnSp macro="">
      <xdr:nvCxnSpPr>
        <xdr:cNvPr id="371" name="直線コネクタ 370"/>
        <xdr:cNvCxnSpPr/>
      </xdr:nvCxnSpPr>
      <xdr:spPr>
        <a:xfrm flipV="1">
          <a:off x="3987800" y="135915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2"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3" name="フローチャート : 判断 372"/>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12700</xdr:rowOff>
    </xdr:to>
    <xdr:cxnSp macro="">
      <xdr:nvCxnSpPr>
        <xdr:cNvPr id="374" name="直線コネクタ 373"/>
        <xdr:cNvCxnSpPr/>
      </xdr:nvCxnSpPr>
      <xdr:spPr>
        <a:xfrm flipV="1">
          <a:off x="3098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5" name="フローチャート : 判断 374"/>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6" name="テキスト ボックス 375"/>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96520</xdr:rowOff>
    </xdr:to>
    <xdr:cxnSp macro="">
      <xdr:nvCxnSpPr>
        <xdr:cNvPr id="377" name="直線コネクタ 376"/>
        <xdr:cNvCxnSpPr/>
      </xdr:nvCxnSpPr>
      <xdr:spPr>
        <a:xfrm flipV="1">
          <a:off x="2209800" y="1372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8" name="フローチャート :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79" name="テキスト ボックス 37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96520</xdr:rowOff>
    </xdr:from>
    <xdr:to>
      <xdr:col>3</xdr:col>
      <xdr:colOff>142875</xdr:colOff>
      <xdr:row>81</xdr:row>
      <xdr:rowOff>24130</xdr:rowOff>
    </xdr:to>
    <xdr:cxnSp macro="">
      <xdr:nvCxnSpPr>
        <xdr:cNvPr id="380" name="直線コネクタ 379"/>
        <xdr:cNvCxnSpPr/>
      </xdr:nvCxnSpPr>
      <xdr:spPr>
        <a:xfrm flipV="1">
          <a:off x="1320800" y="13812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81" name="フローチャート : 判断 380"/>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82" name="テキスト ボックス 381"/>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3" name="フローチャート : 判断 382"/>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4" name="テキスト ボックス 383"/>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90" name="円/楕円 389"/>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91"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92" name="円/楕円 391"/>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93" name="テキスト ボックス 392"/>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4" name="円/楕円 393"/>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5" name="テキスト ボックス 394"/>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45720</xdr:rowOff>
    </xdr:from>
    <xdr:to>
      <xdr:col>3</xdr:col>
      <xdr:colOff>193675</xdr:colOff>
      <xdr:row>80</xdr:row>
      <xdr:rowOff>147320</xdr:rowOff>
    </xdr:to>
    <xdr:sp macro="" textlink="">
      <xdr:nvSpPr>
        <xdr:cNvPr id="396" name="円/楕円 395"/>
        <xdr:cNvSpPr/>
      </xdr:nvSpPr>
      <xdr:spPr>
        <a:xfrm>
          <a:off x="2159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132097</xdr:rowOff>
    </xdr:from>
    <xdr:ext cx="762000" cy="259045"/>
    <xdr:sp macro="" textlink="">
      <xdr:nvSpPr>
        <xdr:cNvPr id="397" name="テキスト ボックス 396"/>
        <xdr:cNvSpPr txBox="1"/>
      </xdr:nvSpPr>
      <xdr:spPr>
        <a:xfrm>
          <a:off x="1828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144780</xdr:rowOff>
    </xdr:from>
    <xdr:to>
      <xdr:col>1</xdr:col>
      <xdr:colOff>676275</xdr:colOff>
      <xdr:row>81</xdr:row>
      <xdr:rowOff>74930</xdr:rowOff>
    </xdr:to>
    <xdr:sp macro="" textlink="">
      <xdr:nvSpPr>
        <xdr:cNvPr id="398" name="円/楕円 397"/>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59707</xdr:rowOff>
    </xdr:from>
    <xdr:ext cx="762000" cy="259045"/>
    <xdr:sp macro="" textlink="">
      <xdr:nvSpPr>
        <xdr:cNvPr id="399" name="テキスト ボックス 398"/>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u="none">
              <a:solidFill>
                <a:schemeClr val="dk1"/>
              </a:solidFill>
              <a:latin typeface="+mn-lt"/>
              <a:ea typeface="+mn-ea"/>
              <a:cs typeface="+mn-cs"/>
            </a:rPr>
            <a:t>　</a:t>
          </a:r>
          <a:r>
            <a:rPr lang="ja-JP" altLang="ja-JP" sz="1200" u="none">
              <a:solidFill>
                <a:schemeClr val="dk1"/>
              </a:solidFill>
              <a:latin typeface="+mn-lt"/>
              <a:ea typeface="+mn-ea"/>
              <a:cs typeface="+mn-cs"/>
            </a:rPr>
            <a:t>前年度より</a:t>
          </a:r>
          <a:r>
            <a:rPr lang="en-US" altLang="ja-JP" sz="1200" u="none">
              <a:solidFill>
                <a:schemeClr val="dk1"/>
              </a:solidFill>
              <a:latin typeface="+mn-lt"/>
              <a:ea typeface="+mn-ea"/>
              <a:cs typeface="+mn-cs"/>
            </a:rPr>
            <a:t>2.4</a:t>
          </a:r>
          <a:r>
            <a:rPr lang="ja-JP" altLang="ja-JP" sz="1200" u="none">
              <a:solidFill>
                <a:schemeClr val="dk1"/>
              </a:solidFill>
              <a:latin typeface="+mn-lt"/>
              <a:ea typeface="+mn-ea"/>
              <a:cs typeface="+mn-cs"/>
            </a:rPr>
            <a:t>ポイント増加したものの、類似団体、全国平均、県平均と比較しても低い水準にある。公債費除きの比率は、合併や行政改革の効果が表れ改善傾向にあったが、多くの施設を抱えているため施設の維持管理経費の</a:t>
          </a:r>
          <a:r>
            <a:rPr lang="ja-JP" altLang="en-US" sz="1200" u="none">
              <a:solidFill>
                <a:schemeClr val="dk1"/>
              </a:solidFill>
              <a:latin typeface="+mn-lt"/>
              <a:ea typeface="+mn-ea"/>
              <a:cs typeface="+mn-cs"/>
            </a:rPr>
            <a:t>縮減</a:t>
          </a:r>
          <a:r>
            <a:rPr lang="ja-JP" altLang="ja-JP" sz="1200" u="none">
              <a:solidFill>
                <a:schemeClr val="dk1"/>
              </a:solidFill>
              <a:latin typeface="+mn-lt"/>
              <a:ea typeface="+mn-ea"/>
              <a:cs typeface="+mn-cs"/>
            </a:rPr>
            <a:t>が進まず、今後の比率は上昇傾向にある。一般財源の６割強を占める普通交付税が合併特例加算の縮減も含め前年度より</a:t>
          </a:r>
          <a:r>
            <a:rPr lang="en-US" altLang="ja-JP" sz="1200" u="none">
              <a:solidFill>
                <a:schemeClr val="dk1"/>
              </a:solidFill>
              <a:latin typeface="+mn-lt"/>
              <a:ea typeface="+mn-ea"/>
              <a:cs typeface="+mn-cs"/>
            </a:rPr>
            <a:t>2</a:t>
          </a:r>
          <a:r>
            <a:rPr lang="ja-JP" altLang="ja-JP" sz="1200" u="none">
              <a:solidFill>
                <a:schemeClr val="dk1"/>
              </a:solidFill>
              <a:latin typeface="+mn-lt"/>
              <a:ea typeface="+mn-ea"/>
              <a:cs typeface="+mn-cs"/>
            </a:rPr>
            <a:t>億</a:t>
          </a:r>
          <a:r>
            <a:rPr lang="en-US" altLang="ja-JP" sz="1200" u="none">
              <a:solidFill>
                <a:schemeClr val="dk1"/>
              </a:solidFill>
              <a:latin typeface="+mn-lt"/>
              <a:ea typeface="+mn-ea"/>
              <a:cs typeface="+mn-cs"/>
            </a:rPr>
            <a:t>8</a:t>
          </a:r>
          <a:r>
            <a:rPr lang="ja-JP" altLang="ja-JP" sz="1200" u="none">
              <a:solidFill>
                <a:schemeClr val="dk1"/>
              </a:solidFill>
              <a:latin typeface="+mn-lt"/>
              <a:ea typeface="+mn-ea"/>
              <a:cs typeface="+mn-cs"/>
            </a:rPr>
            <a:t>千</a:t>
          </a:r>
          <a:r>
            <a:rPr lang="en-US" altLang="ja-JP" sz="1200" u="none">
              <a:solidFill>
                <a:schemeClr val="dk1"/>
              </a:solidFill>
              <a:latin typeface="+mn-lt"/>
              <a:ea typeface="+mn-ea"/>
              <a:cs typeface="+mn-cs"/>
            </a:rPr>
            <a:t>5</a:t>
          </a:r>
          <a:r>
            <a:rPr lang="ja-JP" altLang="ja-JP" sz="1200" u="none">
              <a:solidFill>
                <a:schemeClr val="dk1"/>
              </a:solidFill>
              <a:latin typeface="+mn-lt"/>
              <a:ea typeface="+mn-ea"/>
              <a:cs typeface="+mn-cs"/>
            </a:rPr>
            <a:t>百万円減少しており、今後も人口減少による税収の減など一般財源の減額が想定されるため、継続して行財政改革に取り組む必要がある。</a:t>
          </a:r>
          <a:endParaRPr kumimoji="1" lang="ja-JP" altLang="en-US" sz="1200" u="none">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5" name="直線コネクタ 424"/>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6"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7" name="直線コネクタ 426"/>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159004</xdr:rowOff>
    </xdr:from>
    <xdr:to>
      <xdr:col>24</xdr:col>
      <xdr:colOff>31750</xdr:colOff>
      <xdr:row>75</xdr:row>
      <xdr:rowOff>97282</xdr:rowOff>
    </xdr:to>
    <xdr:cxnSp macro="">
      <xdr:nvCxnSpPr>
        <xdr:cNvPr id="430" name="直線コネクタ 429"/>
        <xdr:cNvCxnSpPr/>
      </xdr:nvCxnSpPr>
      <xdr:spPr>
        <a:xfrm>
          <a:off x="15671800" y="128463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31"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2" name="フローチャート : 判断 431"/>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152146</xdr:rowOff>
    </xdr:from>
    <xdr:to>
      <xdr:col>22</xdr:col>
      <xdr:colOff>565150</xdr:colOff>
      <xdr:row>74</xdr:row>
      <xdr:rowOff>159004</xdr:rowOff>
    </xdr:to>
    <xdr:cxnSp macro="">
      <xdr:nvCxnSpPr>
        <xdr:cNvPr id="433" name="直線コネクタ 432"/>
        <xdr:cNvCxnSpPr/>
      </xdr:nvCxnSpPr>
      <xdr:spPr>
        <a:xfrm>
          <a:off x="14782800" y="126679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4" name="フローチャート : 判断 433"/>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112285</xdr:rowOff>
    </xdr:from>
    <xdr:ext cx="736600" cy="259045"/>
    <xdr:sp macro="" textlink="">
      <xdr:nvSpPr>
        <xdr:cNvPr id="435" name="テキスト ボックス 434"/>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152146</xdr:rowOff>
    </xdr:from>
    <xdr:to>
      <xdr:col>21</xdr:col>
      <xdr:colOff>361950</xdr:colOff>
      <xdr:row>74</xdr:row>
      <xdr:rowOff>72136</xdr:rowOff>
    </xdr:to>
    <xdr:cxnSp macro="">
      <xdr:nvCxnSpPr>
        <xdr:cNvPr id="436" name="直線コネクタ 435"/>
        <xdr:cNvCxnSpPr/>
      </xdr:nvCxnSpPr>
      <xdr:spPr>
        <a:xfrm flipV="1">
          <a:off x="13893800" y="126679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7" name="フローチャート : 判断 436"/>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8" name="テキスト ボックス 437"/>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44704</xdr:rowOff>
    </xdr:from>
    <xdr:to>
      <xdr:col>20</xdr:col>
      <xdr:colOff>158750</xdr:colOff>
      <xdr:row>74</xdr:row>
      <xdr:rowOff>72136</xdr:rowOff>
    </xdr:to>
    <xdr:cxnSp macro="">
      <xdr:nvCxnSpPr>
        <xdr:cNvPr id="439" name="直線コネクタ 438"/>
        <xdr:cNvCxnSpPr/>
      </xdr:nvCxnSpPr>
      <xdr:spPr>
        <a:xfrm>
          <a:off x="13004800" y="12732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40" name="フローチャート :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2" name="フローチャート : 判断 441"/>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43" name="テキスト ボックス 442"/>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46482</xdr:rowOff>
    </xdr:from>
    <xdr:to>
      <xdr:col>24</xdr:col>
      <xdr:colOff>82550</xdr:colOff>
      <xdr:row>75</xdr:row>
      <xdr:rowOff>148081</xdr:rowOff>
    </xdr:to>
    <xdr:sp macro="" textlink="">
      <xdr:nvSpPr>
        <xdr:cNvPr id="449" name="円/楕円 448"/>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63009</xdr:rowOff>
    </xdr:from>
    <xdr:ext cx="762000" cy="259045"/>
    <xdr:sp macro="" textlink="">
      <xdr:nvSpPr>
        <xdr:cNvPr id="450"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108204</xdr:rowOff>
    </xdr:from>
    <xdr:to>
      <xdr:col>22</xdr:col>
      <xdr:colOff>615950</xdr:colOff>
      <xdr:row>75</xdr:row>
      <xdr:rowOff>38354</xdr:rowOff>
    </xdr:to>
    <xdr:sp macro="" textlink="">
      <xdr:nvSpPr>
        <xdr:cNvPr id="451" name="円/楕円 450"/>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48531</xdr:rowOff>
    </xdr:from>
    <xdr:ext cx="736600" cy="259045"/>
    <xdr:sp macro="" textlink="">
      <xdr:nvSpPr>
        <xdr:cNvPr id="452" name="テキスト ボックス 451"/>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101346</xdr:rowOff>
    </xdr:from>
    <xdr:to>
      <xdr:col>21</xdr:col>
      <xdr:colOff>412750</xdr:colOff>
      <xdr:row>74</xdr:row>
      <xdr:rowOff>31496</xdr:rowOff>
    </xdr:to>
    <xdr:sp macro="" textlink="">
      <xdr:nvSpPr>
        <xdr:cNvPr id="453" name="円/楕円 452"/>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41673</xdr:rowOff>
    </xdr:from>
    <xdr:ext cx="762000" cy="259045"/>
    <xdr:sp macro="" textlink="">
      <xdr:nvSpPr>
        <xdr:cNvPr id="454" name="テキスト ボックス 453"/>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21336</xdr:rowOff>
    </xdr:from>
    <xdr:to>
      <xdr:col>20</xdr:col>
      <xdr:colOff>209550</xdr:colOff>
      <xdr:row>74</xdr:row>
      <xdr:rowOff>122936</xdr:rowOff>
    </xdr:to>
    <xdr:sp macro="" textlink="">
      <xdr:nvSpPr>
        <xdr:cNvPr id="455" name="円/楕円 454"/>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133113</xdr:rowOff>
    </xdr:from>
    <xdr:ext cx="762000" cy="259045"/>
    <xdr:sp macro="" textlink="">
      <xdr:nvSpPr>
        <xdr:cNvPr id="456" name="テキスト ボックス 455"/>
        <xdr:cNvSpPr txBox="1"/>
      </xdr:nvSpPr>
      <xdr:spPr>
        <a:xfrm>
          <a:off x="13512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165354</xdr:rowOff>
    </xdr:from>
    <xdr:to>
      <xdr:col>19</xdr:col>
      <xdr:colOff>6350</xdr:colOff>
      <xdr:row>74</xdr:row>
      <xdr:rowOff>95504</xdr:rowOff>
    </xdr:to>
    <xdr:sp macro="" textlink="">
      <xdr:nvSpPr>
        <xdr:cNvPr id="457" name="円/楕円 456"/>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105681</xdr:rowOff>
    </xdr:from>
    <xdr:ext cx="762000" cy="259045"/>
    <xdr:sp macro="" textlink="">
      <xdr:nvSpPr>
        <xdr:cNvPr id="458" name="テキスト ボックス 457"/>
        <xdr:cNvSpPr txBox="1"/>
      </xdr:nvSpPr>
      <xdr:spPr>
        <a:xfrm>
          <a:off x="12623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宮城県加美町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127781</xdr:rowOff>
    </xdr:from>
    <xdr:to>
      <xdr:col>4</xdr:col>
      <xdr:colOff>1117600</xdr:colOff>
      <xdr:row>13</xdr:row>
      <xdr:rowOff>6299</xdr:rowOff>
    </xdr:to>
    <xdr:cxnSp macro="">
      <xdr:nvCxnSpPr>
        <xdr:cNvPr id="50" name="直線コネクタ 49"/>
        <xdr:cNvCxnSpPr/>
      </xdr:nvCxnSpPr>
      <xdr:spPr bwMode="auto">
        <a:xfrm flipV="1">
          <a:off x="5003800" y="2232806"/>
          <a:ext cx="647700" cy="49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164910</xdr:rowOff>
    </xdr:from>
    <xdr:to>
      <xdr:col>4</xdr:col>
      <xdr:colOff>469900</xdr:colOff>
      <xdr:row>13</xdr:row>
      <xdr:rowOff>6299</xdr:rowOff>
    </xdr:to>
    <xdr:cxnSp macro="">
      <xdr:nvCxnSpPr>
        <xdr:cNvPr id="53" name="直線コネクタ 52"/>
        <xdr:cNvCxnSpPr/>
      </xdr:nvCxnSpPr>
      <xdr:spPr bwMode="auto">
        <a:xfrm>
          <a:off x="4305300" y="2269935"/>
          <a:ext cx="698500" cy="1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69461</xdr:rowOff>
    </xdr:from>
    <xdr:ext cx="736600" cy="259045"/>
    <xdr:sp macro="" textlink="">
      <xdr:nvSpPr>
        <xdr:cNvPr id="55" name="テキスト ボックス 54"/>
        <xdr:cNvSpPr txBox="1"/>
      </xdr:nvSpPr>
      <xdr:spPr>
        <a:xfrm>
          <a:off x="4622800" y="28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66573</xdr:rowOff>
    </xdr:from>
    <xdr:to>
      <xdr:col>3</xdr:col>
      <xdr:colOff>904875</xdr:colOff>
      <xdr:row>12</xdr:row>
      <xdr:rowOff>164910</xdr:rowOff>
    </xdr:to>
    <xdr:cxnSp macro="">
      <xdr:nvCxnSpPr>
        <xdr:cNvPr id="56" name="直線コネクタ 55"/>
        <xdr:cNvCxnSpPr/>
      </xdr:nvCxnSpPr>
      <xdr:spPr bwMode="auto">
        <a:xfrm>
          <a:off x="3606800" y="2171598"/>
          <a:ext cx="698500" cy="9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117543</xdr:rowOff>
    </xdr:from>
    <xdr:ext cx="762000" cy="259045"/>
    <xdr:sp macro="" textlink="">
      <xdr:nvSpPr>
        <xdr:cNvPr id="58" name="テキスト ボックス 57"/>
        <xdr:cNvSpPr txBox="1"/>
      </xdr:nvSpPr>
      <xdr:spPr>
        <a:xfrm>
          <a:off x="39243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55886</xdr:rowOff>
    </xdr:from>
    <xdr:to>
      <xdr:col>3</xdr:col>
      <xdr:colOff>206375</xdr:colOff>
      <xdr:row>12</xdr:row>
      <xdr:rowOff>66573</xdr:rowOff>
    </xdr:to>
    <xdr:cxnSp macro="">
      <xdr:nvCxnSpPr>
        <xdr:cNvPr id="59" name="直線コネクタ 58"/>
        <xdr:cNvCxnSpPr/>
      </xdr:nvCxnSpPr>
      <xdr:spPr bwMode="auto">
        <a:xfrm>
          <a:off x="2908300" y="2160911"/>
          <a:ext cx="698500" cy="10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82472</xdr:rowOff>
    </xdr:from>
    <xdr:ext cx="762000" cy="259045"/>
    <xdr:sp macro="" textlink="">
      <xdr:nvSpPr>
        <xdr:cNvPr id="61" name="テキスト ボックス 60"/>
        <xdr:cNvSpPr txBox="1"/>
      </xdr:nvSpPr>
      <xdr:spPr>
        <a:xfrm>
          <a:off x="32258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16978</xdr:rowOff>
    </xdr:from>
    <xdr:ext cx="762000" cy="259045"/>
    <xdr:sp macro="" textlink="">
      <xdr:nvSpPr>
        <xdr:cNvPr id="63" name="テキスト ボックス 62"/>
        <xdr:cNvSpPr txBox="1"/>
      </xdr:nvSpPr>
      <xdr:spPr>
        <a:xfrm>
          <a:off x="2527300" y="280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76981</xdr:rowOff>
    </xdr:from>
    <xdr:to>
      <xdr:col>5</xdr:col>
      <xdr:colOff>34925</xdr:colOff>
      <xdr:row>13</xdr:row>
      <xdr:rowOff>7131</xdr:rowOff>
    </xdr:to>
    <xdr:sp macro="" textlink="">
      <xdr:nvSpPr>
        <xdr:cNvPr id="69" name="円/楕円 68"/>
        <xdr:cNvSpPr/>
      </xdr:nvSpPr>
      <xdr:spPr bwMode="auto">
        <a:xfrm>
          <a:off x="5600700" y="218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93508</xdr:rowOff>
    </xdr:from>
    <xdr:ext cx="762000" cy="259045"/>
    <xdr:sp macro="" textlink="">
      <xdr:nvSpPr>
        <xdr:cNvPr id="70" name="人口1人当たり決算額の推移該当値テキスト130"/>
        <xdr:cNvSpPr txBox="1"/>
      </xdr:nvSpPr>
      <xdr:spPr>
        <a:xfrm>
          <a:off x="5740400" y="20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109,459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126949</xdr:rowOff>
    </xdr:from>
    <xdr:to>
      <xdr:col>4</xdr:col>
      <xdr:colOff>520700</xdr:colOff>
      <xdr:row>13</xdr:row>
      <xdr:rowOff>57099</xdr:rowOff>
    </xdr:to>
    <xdr:sp macro="" textlink="">
      <xdr:nvSpPr>
        <xdr:cNvPr id="71" name="円/楕円 70"/>
        <xdr:cNvSpPr/>
      </xdr:nvSpPr>
      <xdr:spPr bwMode="auto">
        <a:xfrm>
          <a:off x="4953000" y="223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67276</xdr:rowOff>
    </xdr:from>
    <xdr:ext cx="736600" cy="259045"/>
    <xdr:sp macro="" textlink="">
      <xdr:nvSpPr>
        <xdr:cNvPr id="72" name="テキスト ボックス 71"/>
        <xdr:cNvSpPr txBox="1"/>
      </xdr:nvSpPr>
      <xdr:spPr>
        <a:xfrm>
          <a:off x="4622800" y="200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106,836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114110</xdr:rowOff>
    </xdr:from>
    <xdr:to>
      <xdr:col>3</xdr:col>
      <xdr:colOff>955675</xdr:colOff>
      <xdr:row>13</xdr:row>
      <xdr:rowOff>44260</xdr:rowOff>
    </xdr:to>
    <xdr:sp macro="" textlink="">
      <xdr:nvSpPr>
        <xdr:cNvPr id="73" name="円/楕円 72"/>
        <xdr:cNvSpPr/>
      </xdr:nvSpPr>
      <xdr:spPr bwMode="auto">
        <a:xfrm>
          <a:off x="4254500" y="2219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54437</xdr:rowOff>
    </xdr:from>
    <xdr:ext cx="762000" cy="259045"/>
    <xdr:sp macro="" textlink="">
      <xdr:nvSpPr>
        <xdr:cNvPr id="74" name="テキスト ボックス 73"/>
        <xdr:cNvSpPr txBox="1"/>
      </xdr:nvSpPr>
      <xdr:spPr>
        <a:xfrm>
          <a:off x="3924300" y="198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107,510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15773</xdr:rowOff>
    </xdr:from>
    <xdr:to>
      <xdr:col>3</xdr:col>
      <xdr:colOff>257175</xdr:colOff>
      <xdr:row>12</xdr:row>
      <xdr:rowOff>117373</xdr:rowOff>
    </xdr:to>
    <xdr:sp macro="" textlink="">
      <xdr:nvSpPr>
        <xdr:cNvPr id="75" name="円/楕円 74"/>
        <xdr:cNvSpPr/>
      </xdr:nvSpPr>
      <xdr:spPr bwMode="auto">
        <a:xfrm>
          <a:off x="3556000" y="212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127550</xdr:rowOff>
    </xdr:from>
    <xdr:ext cx="762000" cy="259045"/>
    <xdr:sp macro="" textlink="">
      <xdr:nvSpPr>
        <xdr:cNvPr id="76" name="テキスト ボックス 75"/>
        <xdr:cNvSpPr txBox="1"/>
      </xdr:nvSpPr>
      <xdr:spPr>
        <a:xfrm>
          <a:off x="3225800" y="188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112,672</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5086</xdr:rowOff>
    </xdr:from>
    <xdr:to>
      <xdr:col>2</xdr:col>
      <xdr:colOff>692150</xdr:colOff>
      <xdr:row>12</xdr:row>
      <xdr:rowOff>106686</xdr:rowOff>
    </xdr:to>
    <xdr:sp macro="" textlink="">
      <xdr:nvSpPr>
        <xdr:cNvPr id="77" name="円/楕円 76"/>
        <xdr:cNvSpPr/>
      </xdr:nvSpPr>
      <xdr:spPr bwMode="auto">
        <a:xfrm>
          <a:off x="2857500" y="211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116863</xdr:rowOff>
    </xdr:from>
    <xdr:ext cx="762000" cy="259045"/>
    <xdr:sp macro="" textlink="">
      <xdr:nvSpPr>
        <xdr:cNvPr id="78" name="テキスト ボックス 77"/>
        <xdr:cNvSpPr txBox="1"/>
      </xdr:nvSpPr>
      <xdr:spPr>
        <a:xfrm>
          <a:off x="2527300" y="187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98501</xdr:rowOff>
    </xdr:from>
    <xdr:to>
      <xdr:col>4</xdr:col>
      <xdr:colOff>1117600</xdr:colOff>
      <xdr:row>35</xdr:row>
      <xdr:rowOff>123533</xdr:rowOff>
    </xdr:to>
    <xdr:cxnSp macro="">
      <xdr:nvCxnSpPr>
        <xdr:cNvPr id="111" name="直線コネクタ 110"/>
        <xdr:cNvCxnSpPr/>
      </xdr:nvCxnSpPr>
      <xdr:spPr bwMode="auto">
        <a:xfrm flipV="1">
          <a:off x="5003800" y="6708851"/>
          <a:ext cx="6477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29121</xdr:rowOff>
    </xdr:from>
    <xdr:to>
      <xdr:col>4</xdr:col>
      <xdr:colOff>469900</xdr:colOff>
      <xdr:row>35</xdr:row>
      <xdr:rowOff>123533</xdr:rowOff>
    </xdr:to>
    <xdr:cxnSp macro="">
      <xdr:nvCxnSpPr>
        <xdr:cNvPr id="114" name="直線コネクタ 113"/>
        <xdr:cNvCxnSpPr/>
      </xdr:nvCxnSpPr>
      <xdr:spPr bwMode="auto">
        <a:xfrm>
          <a:off x="4305300" y="6639471"/>
          <a:ext cx="698500" cy="9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327741</xdr:rowOff>
    </xdr:from>
    <xdr:ext cx="736600" cy="259045"/>
    <xdr:sp macro="" textlink="">
      <xdr:nvSpPr>
        <xdr:cNvPr id="116" name="テキスト ボックス 115"/>
        <xdr:cNvSpPr txBox="1"/>
      </xdr:nvSpPr>
      <xdr:spPr>
        <a:xfrm>
          <a:off x="4622800" y="693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327806</xdr:rowOff>
    </xdr:from>
    <xdr:to>
      <xdr:col>3</xdr:col>
      <xdr:colOff>904875</xdr:colOff>
      <xdr:row>35</xdr:row>
      <xdr:rowOff>29121</xdr:rowOff>
    </xdr:to>
    <xdr:cxnSp macro="">
      <xdr:nvCxnSpPr>
        <xdr:cNvPr id="117" name="直線コネクタ 116"/>
        <xdr:cNvCxnSpPr/>
      </xdr:nvCxnSpPr>
      <xdr:spPr bwMode="auto">
        <a:xfrm>
          <a:off x="3606800" y="6595256"/>
          <a:ext cx="698500" cy="44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269771</xdr:rowOff>
    </xdr:from>
    <xdr:ext cx="762000" cy="259045"/>
    <xdr:sp macro="" textlink="">
      <xdr:nvSpPr>
        <xdr:cNvPr id="119" name="テキスト ボックス 118"/>
        <xdr:cNvSpPr txBox="1"/>
      </xdr:nvSpPr>
      <xdr:spPr>
        <a:xfrm>
          <a:off x="39243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216916</xdr:rowOff>
    </xdr:from>
    <xdr:to>
      <xdr:col>3</xdr:col>
      <xdr:colOff>206375</xdr:colOff>
      <xdr:row>34</xdr:row>
      <xdr:rowOff>327806</xdr:rowOff>
    </xdr:to>
    <xdr:cxnSp macro="">
      <xdr:nvCxnSpPr>
        <xdr:cNvPr id="120" name="直線コネクタ 119"/>
        <xdr:cNvCxnSpPr/>
      </xdr:nvCxnSpPr>
      <xdr:spPr bwMode="auto">
        <a:xfrm>
          <a:off x="2908300" y="6484366"/>
          <a:ext cx="698500" cy="11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233253</xdr:rowOff>
    </xdr:from>
    <xdr:ext cx="762000" cy="259045"/>
    <xdr:sp macro="" textlink="">
      <xdr:nvSpPr>
        <xdr:cNvPr id="122" name="テキスト ボックス 121"/>
        <xdr:cNvSpPr txBox="1"/>
      </xdr:nvSpPr>
      <xdr:spPr>
        <a:xfrm>
          <a:off x="32258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182180</xdr:rowOff>
    </xdr:from>
    <xdr:ext cx="762000" cy="259045"/>
    <xdr:sp macro="" textlink="">
      <xdr:nvSpPr>
        <xdr:cNvPr id="124" name="テキスト ボックス 123"/>
        <xdr:cNvSpPr txBox="1"/>
      </xdr:nvSpPr>
      <xdr:spPr>
        <a:xfrm>
          <a:off x="2527300" y="67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47701</xdr:rowOff>
    </xdr:from>
    <xdr:to>
      <xdr:col>5</xdr:col>
      <xdr:colOff>34925</xdr:colOff>
      <xdr:row>35</xdr:row>
      <xdr:rowOff>149301</xdr:rowOff>
    </xdr:to>
    <xdr:sp macro="" textlink="">
      <xdr:nvSpPr>
        <xdr:cNvPr id="130" name="円/楕円 129"/>
        <xdr:cNvSpPr/>
      </xdr:nvSpPr>
      <xdr:spPr bwMode="auto">
        <a:xfrm>
          <a:off x="5600700" y="665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235678</xdr:rowOff>
    </xdr:from>
    <xdr:ext cx="762000" cy="259045"/>
    <xdr:sp macro="" textlink="">
      <xdr:nvSpPr>
        <xdr:cNvPr id="131" name="人口1人当たり決算額の推移該当値テキスト445"/>
        <xdr:cNvSpPr txBox="1"/>
      </xdr:nvSpPr>
      <xdr:spPr>
        <a:xfrm>
          <a:off x="5740400" y="650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72733</xdr:rowOff>
    </xdr:from>
    <xdr:to>
      <xdr:col>4</xdr:col>
      <xdr:colOff>520700</xdr:colOff>
      <xdr:row>35</xdr:row>
      <xdr:rowOff>174333</xdr:rowOff>
    </xdr:to>
    <xdr:sp macro="" textlink="">
      <xdr:nvSpPr>
        <xdr:cNvPr id="132" name="円/楕円 131"/>
        <xdr:cNvSpPr/>
      </xdr:nvSpPr>
      <xdr:spPr bwMode="auto">
        <a:xfrm>
          <a:off x="4953000" y="668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184510</xdr:rowOff>
    </xdr:from>
    <xdr:ext cx="736600" cy="259045"/>
    <xdr:sp macro="" textlink="">
      <xdr:nvSpPr>
        <xdr:cNvPr id="133" name="テキスト ボックス 132"/>
        <xdr:cNvSpPr txBox="1"/>
      </xdr:nvSpPr>
      <xdr:spPr>
        <a:xfrm>
          <a:off x="4622800" y="6451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321221</xdr:rowOff>
    </xdr:from>
    <xdr:to>
      <xdr:col>3</xdr:col>
      <xdr:colOff>955675</xdr:colOff>
      <xdr:row>35</xdr:row>
      <xdr:rowOff>79921</xdr:rowOff>
    </xdr:to>
    <xdr:sp macro="" textlink="">
      <xdr:nvSpPr>
        <xdr:cNvPr id="134" name="円/楕円 133"/>
        <xdr:cNvSpPr/>
      </xdr:nvSpPr>
      <xdr:spPr bwMode="auto">
        <a:xfrm>
          <a:off x="4254500" y="658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90098</xdr:rowOff>
    </xdr:from>
    <xdr:ext cx="762000" cy="259045"/>
    <xdr:sp macro="" textlink="">
      <xdr:nvSpPr>
        <xdr:cNvPr id="135" name="テキスト ボックス 134"/>
        <xdr:cNvSpPr txBox="1"/>
      </xdr:nvSpPr>
      <xdr:spPr>
        <a:xfrm>
          <a:off x="3924300" y="6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277006</xdr:rowOff>
    </xdr:from>
    <xdr:to>
      <xdr:col>3</xdr:col>
      <xdr:colOff>257175</xdr:colOff>
      <xdr:row>35</xdr:row>
      <xdr:rowOff>35706</xdr:rowOff>
    </xdr:to>
    <xdr:sp macro="" textlink="">
      <xdr:nvSpPr>
        <xdr:cNvPr id="136" name="円/楕円 135"/>
        <xdr:cNvSpPr/>
      </xdr:nvSpPr>
      <xdr:spPr bwMode="auto">
        <a:xfrm>
          <a:off x="3556000" y="654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45883</xdr:rowOff>
    </xdr:from>
    <xdr:ext cx="762000" cy="259045"/>
    <xdr:sp macro="" textlink="">
      <xdr:nvSpPr>
        <xdr:cNvPr id="137" name="テキスト ボックス 136"/>
        <xdr:cNvSpPr txBox="1"/>
      </xdr:nvSpPr>
      <xdr:spPr>
        <a:xfrm>
          <a:off x="3225800" y="63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166116</xdr:rowOff>
    </xdr:from>
    <xdr:to>
      <xdr:col>2</xdr:col>
      <xdr:colOff>692150</xdr:colOff>
      <xdr:row>34</xdr:row>
      <xdr:rowOff>267715</xdr:rowOff>
    </xdr:to>
    <xdr:sp macro="" textlink="">
      <xdr:nvSpPr>
        <xdr:cNvPr id="138" name="円/楕円 137"/>
        <xdr:cNvSpPr/>
      </xdr:nvSpPr>
      <xdr:spPr bwMode="auto">
        <a:xfrm>
          <a:off x="2857500" y="643356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277893</xdr:rowOff>
    </xdr:from>
    <xdr:ext cx="762000" cy="259045"/>
    <xdr:sp macro="" textlink="">
      <xdr:nvSpPr>
        <xdr:cNvPr id="139" name="テキスト ボックス 138"/>
        <xdr:cNvSpPr txBox="1"/>
      </xdr:nvSpPr>
      <xdr:spPr>
        <a:xfrm>
          <a:off x="2527300" y="620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24,508
24,394
460.67
14,692,042
13,610,225
995,034
9,652,240
14,835,979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146512</xdr:rowOff>
    </xdr:from>
    <xdr:to>
      <xdr:col>6</xdr:col>
      <xdr:colOff>511175</xdr:colOff>
      <xdr:row>32</xdr:row>
      <xdr:rowOff>24943</xdr:rowOff>
    </xdr:to>
    <xdr:cxnSp macro="">
      <xdr:nvCxnSpPr>
        <xdr:cNvPr id="59" name="直線コネクタ 58"/>
        <xdr:cNvCxnSpPr/>
      </xdr:nvCxnSpPr>
      <xdr:spPr>
        <a:xfrm flipV="1">
          <a:off x="3797300" y="5461462"/>
          <a:ext cx="8382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24943</xdr:rowOff>
    </xdr:from>
    <xdr:to>
      <xdr:col>5</xdr:col>
      <xdr:colOff>358775</xdr:colOff>
      <xdr:row>32</xdr:row>
      <xdr:rowOff>71143</xdr:rowOff>
    </xdr:to>
    <xdr:cxnSp macro="">
      <xdr:nvCxnSpPr>
        <xdr:cNvPr id="62" name="直線コネクタ 61"/>
        <xdr:cNvCxnSpPr/>
      </xdr:nvCxnSpPr>
      <xdr:spPr>
        <a:xfrm flipV="1">
          <a:off x="2908300" y="5511343"/>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13103</xdr:rowOff>
    </xdr:from>
    <xdr:ext cx="534377" cy="259045"/>
    <xdr:sp macro="" textlink="">
      <xdr:nvSpPr>
        <xdr:cNvPr id="64" name="テキスト ボックス 63"/>
        <xdr:cNvSpPr txBox="1"/>
      </xdr:nvSpPr>
      <xdr:spPr>
        <a:xfrm>
          <a:off x="3530111" y="618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92197</xdr:rowOff>
    </xdr:from>
    <xdr:to>
      <xdr:col>4</xdr:col>
      <xdr:colOff>155575</xdr:colOff>
      <xdr:row>32</xdr:row>
      <xdr:rowOff>71143</xdr:rowOff>
    </xdr:to>
    <xdr:cxnSp macro="">
      <xdr:nvCxnSpPr>
        <xdr:cNvPr id="65" name="直線コネクタ 64"/>
        <xdr:cNvCxnSpPr/>
      </xdr:nvCxnSpPr>
      <xdr:spPr>
        <a:xfrm>
          <a:off x="2019300" y="5407147"/>
          <a:ext cx="889000" cy="15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86232</xdr:rowOff>
    </xdr:from>
    <xdr:ext cx="534377" cy="259045"/>
    <xdr:sp macro="" textlink="">
      <xdr:nvSpPr>
        <xdr:cNvPr id="67" name="テキスト ボックス 66"/>
        <xdr:cNvSpPr txBox="1"/>
      </xdr:nvSpPr>
      <xdr:spPr>
        <a:xfrm>
          <a:off x="2641111" y="62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92197</xdr:rowOff>
    </xdr:from>
    <xdr:to>
      <xdr:col>2</xdr:col>
      <xdr:colOff>638175</xdr:colOff>
      <xdr:row>31</xdr:row>
      <xdr:rowOff>104290</xdr:rowOff>
    </xdr:to>
    <xdr:cxnSp macro="">
      <xdr:nvCxnSpPr>
        <xdr:cNvPr id="68" name="直線コネクタ 67"/>
        <xdr:cNvCxnSpPr/>
      </xdr:nvCxnSpPr>
      <xdr:spPr>
        <a:xfrm flipV="1">
          <a:off x="1130300" y="5407147"/>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31483</xdr:rowOff>
    </xdr:from>
    <xdr:ext cx="534377" cy="259045"/>
    <xdr:sp macro="" textlink="">
      <xdr:nvSpPr>
        <xdr:cNvPr id="70" name="テキスト ボックス 69"/>
        <xdr:cNvSpPr txBox="1"/>
      </xdr:nvSpPr>
      <xdr:spPr>
        <a:xfrm>
          <a:off x="1752111" y="620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105892</xdr:rowOff>
    </xdr:from>
    <xdr:ext cx="534377" cy="259045"/>
    <xdr:sp macro="" textlink="">
      <xdr:nvSpPr>
        <xdr:cNvPr id="72" name="テキスト ボックス 71"/>
        <xdr:cNvSpPr txBox="1"/>
      </xdr:nvSpPr>
      <xdr:spPr>
        <a:xfrm>
          <a:off x="863111" y="61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95712</xdr:rowOff>
    </xdr:from>
    <xdr:to>
      <xdr:col>6</xdr:col>
      <xdr:colOff>561975</xdr:colOff>
      <xdr:row>32</xdr:row>
      <xdr:rowOff>25862</xdr:rowOff>
    </xdr:to>
    <xdr:sp macro="" textlink="">
      <xdr:nvSpPr>
        <xdr:cNvPr id="78" name="円/楕円 77"/>
        <xdr:cNvSpPr/>
      </xdr:nvSpPr>
      <xdr:spPr>
        <a:xfrm>
          <a:off x="4584700" y="541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118589</xdr:rowOff>
    </xdr:from>
    <xdr:ext cx="534377" cy="259045"/>
    <xdr:sp macro="" textlink="">
      <xdr:nvSpPr>
        <xdr:cNvPr id="79" name="人件費該当値テキスト"/>
        <xdr:cNvSpPr txBox="1"/>
      </xdr:nvSpPr>
      <xdr:spPr>
        <a:xfrm>
          <a:off x="4686300" y="52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92,202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145593</xdr:rowOff>
    </xdr:from>
    <xdr:to>
      <xdr:col>5</xdr:col>
      <xdr:colOff>409575</xdr:colOff>
      <xdr:row>32</xdr:row>
      <xdr:rowOff>75743</xdr:rowOff>
    </xdr:to>
    <xdr:sp macro="" textlink="">
      <xdr:nvSpPr>
        <xdr:cNvPr id="80" name="円/楕円 79"/>
        <xdr:cNvSpPr/>
      </xdr:nvSpPr>
      <xdr:spPr>
        <a:xfrm>
          <a:off x="3746500" y="54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92270</xdr:rowOff>
    </xdr:from>
    <xdr:ext cx="534377" cy="259045"/>
    <xdr:sp macro="" textlink="">
      <xdr:nvSpPr>
        <xdr:cNvPr id="81" name="テキスト ボックス 80"/>
        <xdr:cNvSpPr txBox="1"/>
      </xdr:nvSpPr>
      <xdr:spPr>
        <a:xfrm>
          <a:off x="3530111" y="523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90,020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20343</xdr:rowOff>
    </xdr:from>
    <xdr:to>
      <xdr:col>4</xdr:col>
      <xdr:colOff>206375</xdr:colOff>
      <xdr:row>32</xdr:row>
      <xdr:rowOff>121943</xdr:rowOff>
    </xdr:to>
    <xdr:sp macro="" textlink="">
      <xdr:nvSpPr>
        <xdr:cNvPr id="82" name="円/楕円 81"/>
        <xdr:cNvSpPr/>
      </xdr:nvSpPr>
      <xdr:spPr>
        <a:xfrm>
          <a:off x="2857500" y="55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138470</xdr:rowOff>
    </xdr:from>
    <xdr:ext cx="534377" cy="259045"/>
    <xdr:sp macro="" textlink="">
      <xdr:nvSpPr>
        <xdr:cNvPr id="83" name="テキスト ボックス 82"/>
        <xdr:cNvSpPr txBox="1"/>
      </xdr:nvSpPr>
      <xdr:spPr>
        <a:xfrm>
          <a:off x="2641111" y="52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87,999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41397</xdr:rowOff>
    </xdr:from>
    <xdr:to>
      <xdr:col>3</xdr:col>
      <xdr:colOff>3175</xdr:colOff>
      <xdr:row>31</xdr:row>
      <xdr:rowOff>142997</xdr:rowOff>
    </xdr:to>
    <xdr:sp macro="" textlink="">
      <xdr:nvSpPr>
        <xdr:cNvPr id="84" name="円/楕円 83"/>
        <xdr:cNvSpPr/>
      </xdr:nvSpPr>
      <xdr:spPr>
        <a:xfrm>
          <a:off x="1968500" y="535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159524</xdr:rowOff>
    </xdr:from>
    <xdr:ext cx="534377" cy="259045"/>
    <xdr:sp macro="" textlink="">
      <xdr:nvSpPr>
        <xdr:cNvPr id="85" name="テキスト ボックス 84"/>
        <xdr:cNvSpPr txBox="1"/>
      </xdr:nvSpPr>
      <xdr:spPr>
        <a:xfrm>
          <a:off x="1752111" y="513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94,578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53490</xdr:rowOff>
    </xdr:from>
    <xdr:to>
      <xdr:col>1</xdr:col>
      <xdr:colOff>485775</xdr:colOff>
      <xdr:row>31</xdr:row>
      <xdr:rowOff>155090</xdr:rowOff>
    </xdr:to>
    <xdr:sp macro="" textlink="">
      <xdr:nvSpPr>
        <xdr:cNvPr id="86" name="円/楕円 85"/>
        <xdr:cNvSpPr/>
      </xdr:nvSpPr>
      <xdr:spPr>
        <a:xfrm>
          <a:off x="1079500" y="53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167</xdr:rowOff>
    </xdr:from>
    <xdr:ext cx="534377" cy="259045"/>
    <xdr:sp macro="" textlink="">
      <xdr:nvSpPr>
        <xdr:cNvPr id="87" name="テキスト ボックス 86"/>
        <xdr:cNvSpPr txBox="1"/>
      </xdr:nvSpPr>
      <xdr:spPr>
        <a:xfrm>
          <a:off x="863111" y="51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54162</xdr:rowOff>
    </xdr:from>
    <xdr:to>
      <xdr:col>6</xdr:col>
      <xdr:colOff>511175</xdr:colOff>
      <xdr:row>58</xdr:row>
      <xdr:rowOff>63633</xdr:rowOff>
    </xdr:to>
    <xdr:cxnSp macro="">
      <xdr:nvCxnSpPr>
        <xdr:cNvPr id="116" name="直線コネクタ 115"/>
        <xdr:cNvCxnSpPr/>
      </xdr:nvCxnSpPr>
      <xdr:spPr>
        <a:xfrm flipV="1">
          <a:off x="3797300" y="9998262"/>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7"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63633</xdr:rowOff>
    </xdr:from>
    <xdr:to>
      <xdr:col>5</xdr:col>
      <xdr:colOff>358775</xdr:colOff>
      <xdr:row>58</xdr:row>
      <xdr:rowOff>67783</xdr:rowOff>
    </xdr:to>
    <xdr:cxnSp macro="">
      <xdr:nvCxnSpPr>
        <xdr:cNvPr id="119" name="直線コネクタ 118"/>
        <xdr:cNvCxnSpPr/>
      </xdr:nvCxnSpPr>
      <xdr:spPr>
        <a:xfrm flipV="1">
          <a:off x="2908300" y="10007733"/>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155287</xdr:rowOff>
    </xdr:from>
    <xdr:ext cx="534377" cy="259045"/>
    <xdr:sp macro="" textlink="">
      <xdr:nvSpPr>
        <xdr:cNvPr id="121" name="テキスト ボックス 120"/>
        <xdr:cNvSpPr txBox="1"/>
      </xdr:nvSpPr>
      <xdr:spPr>
        <a:xfrm>
          <a:off x="3530111" y="100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67783</xdr:rowOff>
    </xdr:from>
    <xdr:to>
      <xdr:col>4</xdr:col>
      <xdr:colOff>155575</xdr:colOff>
      <xdr:row>58</xdr:row>
      <xdr:rowOff>74726</xdr:rowOff>
    </xdr:to>
    <xdr:cxnSp macro="">
      <xdr:nvCxnSpPr>
        <xdr:cNvPr id="122" name="直線コネクタ 121"/>
        <xdr:cNvCxnSpPr/>
      </xdr:nvCxnSpPr>
      <xdr:spPr>
        <a:xfrm flipV="1">
          <a:off x="2019300" y="10011883"/>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159049</xdr:rowOff>
    </xdr:from>
    <xdr:ext cx="534377" cy="259045"/>
    <xdr:sp macro="" textlink="">
      <xdr:nvSpPr>
        <xdr:cNvPr id="124" name="テキスト ボックス 123"/>
        <xdr:cNvSpPr txBox="1"/>
      </xdr:nvSpPr>
      <xdr:spPr>
        <a:xfrm>
          <a:off x="2641111" y="1010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74726</xdr:rowOff>
    </xdr:from>
    <xdr:to>
      <xdr:col>2</xdr:col>
      <xdr:colOff>638175</xdr:colOff>
      <xdr:row>58</xdr:row>
      <xdr:rowOff>75530</xdr:rowOff>
    </xdr:to>
    <xdr:cxnSp macro="">
      <xdr:nvCxnSpPr>
        <xdr:cNvPr id="125" name="直線コネクタ 124"/>
        <xdr:cNvCxnSpPr/>
      </xdr:nvCxnSpPr>
      <xdr:spPr>
        <a:xfrm flipV="1">
          <a:off x="1130300" y="10018826"/>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162065</xdr:rowOff>
    </xdr:from>
    <xdr:ext cx="534377" cy="259045"/>
    <xdr:sp macro="" textlink="">
      <xdr:nvSpPr>
        <xdr:cNvPr id="127" name="テキスト ボックス 126"/>
        <xdr:cNvSpPr txBox="1"/>
      </xdr:nvSpPr>
      <xdr:spPr>
        <a:xfrm>
          <a:off x="1752111" y="101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158683</xdr:rowOff>
    </xdr:from>
    <xdr:ext cx="534377" cy="259045"/>
    <xdr:sp macro="" textlink="">
      <xdr:nvSpPr>
        <xdr:cNvPr id="129" name="テキスト ボックス 128"/>
        <xdr:cNvSpPr txBox="1"/>
      </xdr:nvSpPr>
      <xdr:spPr>
        <a:xfrm>
          <a:off x="863111" y="101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3362</xdr:rowOff>
    </xdr:from>
    <xdr:to>
      <xdr:col>6</xdr:col>
      <xdr:colOff>561975</xdr:colOff>
      <xdr:row>58</xdr:row>
      <xdr:rowOff>104962</xdr:rowOff>
    </xdr:to>
    <xdr:sp macro="" textlink="">
      <xdr:nvSpPr>
        <xdr:cNvPr id="135" name="円/楕円 134"/>
        <xdr:cNvSpPr/>
      </xdr:nvSpPr>
      <xdr:spPr>
        <a:xfrm>
          <a:off x="4584700" y="99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134189</xdr:rowOff>
    </xdr:from>
    <xdr:ext cx="534377" cy="259045"/>
    <xdr:sp macro="" textlink="">
      <xdr:nvSpPr>
        <xdr:cNvPr id="136" name="物件費該当値テキスト"/>
        <xdr:cNvSpPr txBox="1"/>
      </xdr:nvSpPr>
      <xdr:spPr>
        <a:xfrm>
          <a:off x="4686300" y="97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12833</xdr:rowOff>
    </xdr:from>
    <xdr:to>
      <xdr:col>5</xdr:col>
      <xdr:colOff>409575</xdr:colOff>
      <xdr:row>58</xdr:row>
      <xdr:rowOff>114433</xdr:rowOff>
    </xdr:to>
    <xdr:sp macro="" textlink="">
      <xdr:nvSpPr>
        <xdr:cNvPr id="137" name="円/楕円 136"/>
        <xdr:cNvSpPr/>
      </xdr:nvSpPr>
      <xdr:spPr>
        <a:xfrm>
          <a:off x="3746500" y="99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130960</xdr:rowOff>
    </xdr:from>
    <xdr:ext cx="534377" cy="259045"/>
    <xdr:sp macro="" textlink="">
      <xdr:nvSpPr>
        <xdr:cNvPr id="138" name="テキスト ボックス 137"/>
        <xdr:cNvSpPr txBox="1"/>
      </xdr:nvSpPr>
      <xdr:spPr>
        <a:xfrm>
          <a:off x="3530111" y="973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16983</xdr:rowOff>
    </xdr:from>
    <xdr:to>
      <xdr:col>4</xdr:col>
      <xdr:colOff>206375</xdr:colOff>
      <xdr:row>58</xdr:row>
      <xdr:rowOff>118583</xdr:rowOff>
    </xdr:to>
    <xdr:sp macro="" textlink="">
      <xdr:nvSpPr>
        <xdr:cNvPr id="139" name="円/楕円 138"/>
        <xdr:cNvSpPr/>
      </xdr:nvSpPr>
      <xdr:spPr>
        <a:xfrm>
          <a:off x="2857500" y="99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135110</xdr:rowOff>
    </xdr:from>
    <xdr:ext cx="534377" cy="259045"/>
    <xdr:sp macro="" textlink="">
      <xdr:nvSpPr>
        <xdr:cNvPr id="140" name="テキスト ボックス 139"/>
        <xdr:cNvSpPr txBox="1"/>
      </xdr:nvSpPr>
      <xdr:spPr>
        <a:xfrm>
          <a:off x="2641111" y="973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23926</xdr:rowOff>
    </xdr:from>
    <xdr:to>
      <xdr:col>3</xdr:col>
      <xdr:colOff>3175</xdr:colOff>
      <xdr:row>58</xdr:row>
      <xdr:rowOff>125526</xdr:rowOff>
    </xdr:to>
    <xdr:sp macro="" textlink="">
      <xdr:nvSpPr>
        <xdr:cNvPr id="141" name="円/楕円 140"/>
        <xdr:cNvSpPr/>
      </xdr:nvSpPr>
      <xdr:spPr>
        <a:xfrm>
          <a:off x="1968500" y="9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142053</xdr:rowOff>
    </xdr:from>
    <xdr:ext cx="534377" cy="259045"/>
    <xdr:sp macro="" textlink="">
      <xdr:nvSpPr>
        <xdr:cNvPr id="142" name="テキスト ボックス 141"/>
        <xdr:cNvSpPr txBox="1"/>
      </xdr:nvSpPr>
      <xdr:spPr>
        <a:xfrm>
          <a:off x="175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24730</xdr:rowOff>
    </xdr:from>
    <xdr:to>
      <xdr:col>1</xdr:col>
      <xdr:colOff>485775</xdr:colOff>
      <xdr:row>58</xdr:row>
      <xdr:rowOff>126330</xdr:rowOff>
    </xdr:to>
    <xdr:sp macro="" textlink="">
      <xdr:nvSpPr>
        <xdr:cNvPr id="143" name="円/楕円 142"/>
        <xdr:cNvSpPr/>
      </xdr:nvSpPr>
      <xdr:spPr>
        <a:xfrm>
          <a:off x="1079500" y="99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142857</xdr:rowOff>
    </xdr:from>
    <xdr:ext cx="534377" cy="259045"/>
    <xdr:sp macro="" textlink="">
      <xdr:nvSpPr>
        <xdr:cNvPr id="144" name="テキスト ボックス 143"/>
        <xdr:cNvSpPr txBox="1"/>
      </xdr:nvSpPr>
      <xdr:spPr>
        <a:xfrm>
          <a:off x="863111" y="97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60126</xdr:rowOff>
    </xdr:from>
    <xdr:to>
      <xdr:col>6</xdr:col>
      <xdr:colOff>511175</xdr:colOff>
      <xdr:row>73</xdr:row>
      <xdr:rowOff>32040</xdr:rowOff>
    </xdr:to>
    <xdr:cxnSp macro="">
      <xdr:nvCxnSpPr>
        <xdr:cNvPr id="175" name="直線コネクタ 174"/>
        <xdr:cNvCxnSpPr/>
      </xdr:nvCxnSpPr>
      <xdr:spPr>
        <a:xfrm>
          <a:off x="3797300" y="12404526"/>
          <a:ext cx="838200" cy="14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60126</xdr:rowOff>
    </xdr:from>
    <xdr:to>
      <xdr:col>5</xdr:col>
      <xdr:colOff>358775</xdr:colOff>
      <xdr:row>73</xdr:row>
      <xdr:rowOff>50981</xdr:rowOff>
    </xdr:to>
    <xdr:cxnSp macro="">
      <xdr:nvCxnSpPr>
        <xdr:cNvPr id="178" name="直線コネクタ 177"/>
        <xdr:cNvCxnSpPr/>
      </xdr:nvCxnSpPr>
      <xdr:spPr>
        <a:xfrm flipV="1">
          <a:off x="2908300" y="12404526"/>
          <a:ext cx="8890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52957</xdr:rowOff>
    </xdr:from>
    <xdr:ext cx="469744" cy="259045"/>
    <xdr:sp macro="" textlink="">
      <xdr:nvSpPr>
        <xdr:cNvPr id="180" name="テキスト ボックス 179"/>
        <xdr:cNvSpPr txBox="1"/>
      </xdr:nvSpPr>
      <xdr:spPr>
        <a:xfrm>
          <a:off x="3562427" y="132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50981</xdr:rowOff>
    </xdr:from>
    <xdr:to>
      <xdr:col>4</xdr:col>
      <xdr:colOff>155575</xdr:colOff>
      <xdr:row>73</xdr:row>
      <xdr:rowOff>116296</xdr:rowOff>
    </xdr:to>
    <xdr:cxnSp macro="">
      <xdr:nvCxnSpPr>
        <xdr:cNvPr id="181" name="直線コネクタ 180"/>
        <xdr:cNvCxnSpPr/>
      </xdr:nvCxnSpPr>
      <xdr:spPr>
        <a:xfrm flipV="1">
          <a:off x="2019300" y="125668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102706</xdr:rowOff>
    </xdr:from>
    <xdr:ext cx="469744" cy="259045"/>
    <xdr:sp macro="" textlink="">
      <xdr:nvSpPr>
        <xdr:cNvPr id="183" name="テキスト ボックス 182"/>
        <xdr:cNvSpPr txBox="1"/>
      </xdr:nvSpPr>
      <xdr:spPr>
        <a:xfrm>
          <a:off x="2673427" y="1330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15603</xdr:rowOff>
    </xdr:from>
    <xdr:to>
      <xdr:col>2</xdr:col>
      <xdr:colOff>638175</xdr:colOff>
      <xdr:row>73</xdr:row>
      <xdr:rowOff>116296</xdr:rowOff>
    </xdr:to>
    <xdr:cxnSp macro="">
      <xdr:nvCxnSpPr>
        <xdr:cNvPr id="184" name="直線コネクタ 183"/>
        <xdr:cNvCxnSpPr/>
      </xdr:nvCxnSpPr>
      <xdr:spPr>
        <a:xfrm>
          <a:off x="1130300" y="12531453"/>
          <a:ext cx="8890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123714</xdr:rowOff>
    </xdr:from>
    <xdr:ext cx="469744" cy="259045"/>
    <xdr:sp macro="" textlink="">
      <xdr:nvSpPr>
        <xdr:cNvPr id="186" name="テキスト ボックス 185"/>
        <xdr:cNvSpPr txBox="1"/>
      </xdr:nvSpPr>
      <xdr:spPr>
        <a:xfrm>
          <a:off x="1784427" y="133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164645</xdr:rowOff>
    </xdr:from>
    <xdr:ext cx="469744" cy="259045"/>
    <xdr:sp macro="" textlink="">
      <xdr:nvSpPr>
        <xdr:cNvPr id="188" name="テキスト ボックス 187"/>
        <xdr:cNvSpPr txBox="1"/>
      </xdr:nvSpPr>
      <xdr:spPr>
        <a:xfrm>
          <a:off x="895427" y="1336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152690</xdr:rowOff>
    </xdr:from>
    <xdr:to>
      <xdr:col>6</xdr:col>
      <xdr:colOff>561975</xdr:colOff>
      <xdr:row>73</xdr:row>
      <xdr:rowOff>82840</xdr:rowOff>
    </xdr:to>
    <xdr:sp macro="" textlink="">
      <xdr:nvSpPr>
        <xdr:cNvPr id="194" name="円/楕円 193"/>
        <xdr:cNvSpPr/>
      </xdr:nvSpPr>
      <xdr:spPr>
        <a:xfrm>
          <a:off x="4584700" y="124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4117</xdr:rowOff>
    </xdr:from>
    <xdr:ext cx="534377" cy="259045"/>
    <xdr:sp macro="" textlink="">
      <xdr:nvSpPr>
        <xdr:cNvPr id="195" name="維持補修費該当値テキスト"/>
        <xdr:cNvSpPr txBox="1"/>
      </xdr:nvSpPr>
      <xdr:spPr>
        <a:xfrm>
          <a:off x="4686300" y="1234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10,064</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9326</xdr:rowOff>
    </xdr:from>
    <xdr:to>
      <xdr:col>5</xdr:col>
      <xdr:colOff>409575</xdr:colOff>
      <xdr:row>72</xdr:row>
      <xdr:rowOff>110926</xdr:rowOff>
    </xdr:to>
    <xdr:sp macro="" textlink="">
      <xdr:nvSpPr>
        <xdr:cNvPr id="196" name="円/楕円 195"/>
        <xdr:cNvSpPr/>
      </xdr:nvSpPr>
      <xdr:spPr>
        <a:xfrm>
          <a:off x="3746500" y="123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127453</xdr:rowOff>
    </xdr:from>
    <xdr:ext cx="534377" cy="259045"/>
    <xdr:sp macro="" textlink="">
      <xdr:nvSpPr>
        <xdr:cNvPr id="197" name="テキスト ボックス 196"/>
        <xdr:cNvSpPr txBox="1"/>
      </xdr:nvSpPr>
      <xdr:spPr>
        <a:xfrm>
          <a:off x="3530111" y="12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181</xdr:rowOff>
    </xdr:from>
    <xdr:to>
      <xdr:col>4</xdr:col>
      <xdr:colOff>206375</xdr:colOff>
      <xdr:row>73</xdr:row>
      <xdr:rowOff>101781</xdr:rowOff>
    </xdr:to>
    <xdr:sp macro="" textlink="">
      <xdr:nvSpPr>
        <xdr:cNvPr id="198" name="円/楕円 197"/>
        <xdr:cNvSpPr/>
      </xdr:nvSpPr>
      <xdr:spPr>
        <a:xfrm>
          <a:off x="2857500" y="125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118308</xdr:rowOff>
    </xdr:from>
    <xdr:ext cx="469744" cy="259045"/>
    <xdr:sp macro="" textlink="">
      <xdr:nvSpPr>
        <xdr:cNvPr id="199" name="テキスト ボックス 198"/>
        <xdr:cNvSpPr txBox="1"/>
      </xdr:nvSpPr>
      <xdr:spPr>
        <a:xfrm>
          <a:off x="2673427" y="1229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65496</xdr:rowOff>
    </xdr:from>
    <xdr:to>
      <xdr:col>3</xdr:col>
      <xdr:colOff>3175</xdr:colOff>
      <xdr:row>73</xdr:row>
      <xdr:rowOff>167096</xdr:rowOff>
    </xdr:to>
    <xdr:sp macro="" textlink="">
      <xdr:nvSpPr>
        <xdr:cNvPr id="200" name="円/楕円 199"/>
        <xdr:cNvSpPr/>
      </xdr:nvSpPr>
      <xdr:spPr>
        <a:xfrm>
          <a:off x="1968500" y="12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12173</xdr:rowOff>
    </xdr:from>
    <xdr:ext cx="469744" cy="259045"/>
    <xdr:sp macro="" textlink="">
      <xdr:nvSpPr>
        <xdr:cNvPr id="201" name="テキスト ボックス 200"/>
        <xdr:cNvSpPr txBox="1"/>
      </xdr:nvSpPr>
      <xdr:spPr>
        <a:xfrm>
          <a:off x="1784427" y="123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136253</xdr:rowOff>
    </xdr:from>
    <xdr:to>
      <xdr:col>1</xdr:col>
      <xdr:colOff>485775</xdr:colOff>
      <xdr:row>73</xdr:row>
      <xdr:rowOff>66403</xdr:rowOff>
    </xdr:to>
    <xdr:sp macro="" textlink="">
      <xdr:nvSpPr>
        <xdr:cNvPr id="202" name="円/楕円 201"/>
        <xdr:cNvSpPr/>
      </xdr:nvSpPr>
      <xdr:spPr>
        <a:xfrm>
          <a:off x="1079500" y="1248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82930</xdr:rowOff>
    </xdr:from>
    <xdr:ext cx="534377" cy="259045"/>
    <xdr:sp macro="" textlink="">
      <xdr:nvSpPr>
        <xdr:cNvPr id="203" name="テキスト ボックス 202"/>
        <xdr:cNvSpPr txBox="1"/>
      </xdr:nvSpPr>
      <xdr:spPr>
        <a:xfrm>
          <a:off x="863111" y="122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98520</xdr:rowOff>
    </xdr:from>
    <xdr:to>
      <xdr:col>6</xdr:col>
      <xdr:colOff>511175</xdr:colOff>
      <xdr:row>97</xdr:row>
      <xdr:rowOff>116579</xdr:rowOff>
    </xdr:to>
    <xdr:cxnSp macro="">
      <xdr:nvCxnSpPr>
        <xdr:cNvPr id="235" name="直線コネクタ 234"/>
        <xdr:cNvCxnSpPr/>
      </xdr:nvCxnSpPr>
      <xdr:spPr>
        <a:xfrm flipV="1">
          <a:off x="3797300" y="16729170"/>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116579</xdr:rowOff>
    </xdr:from>
    <xdr:to>
      <xdr:col>5</xdr:col>
      <xdr:colOff>358775</xdr:colOff>
      <xdr:row>98</xdr:row>
      <xdr:rowOff>133953</xdr:rowOff>
    </xdr:to>
    <xdr:cxnSp macro="">
      <xdr:nvCxnSpPr>
        <xdr:cNvPr id="238" name="直線コネクタ 237"/>
        <xdr:cNvCxnSpPr/>
      </xdr:nvCxnSpPr>
      <xdr:spPr>
        <a:xfrm flipV="1">
          <a:off x="2908300" y="16747229"/>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57686</xdr:rowOff>
    </xdr:from>
    <xdr:ext cx="534377" cy="259045"/>
    <xdr:sp macro="" textlink="">
      <xdr:nvSpPr>
        <xdr:cNvPr id="240" name="テキスト ボックス 239"/>
        <xdr:cNvSpPr txBox="1"/>
      </xdr:nvSpPr>
      <xdr:spPr>
        <a:xfrm>
          <a:off x="3530111" y="163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133953</xdr:rowOff>
    </xdr:from>
    <xdr:to>
      <xdr:col>4</xdr:col>
      <xdr:colOff>155575</xdr:colOff>
      <xdr:row>99</xdr:row>
      <xdr:rowOff>6883</xdr:rowOff>
    </xdr:to>
    <xdr:cxnSp macro="">
      <xdr:nvCxnSpPr>
        <xdr:cNvPr id="241" name="直線コネクタ 240"/>
        <xdr:cNvCxnSpPr/>
      </xdr:nvCxnSpPr>
      <xdr:spPr>
        <a:xfrm flipV="1">
          <a:off x="2019300" y="16936053"/>
          <a:ext cx="889000" cy="4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44688</xdr:rowOff>
    </xdr:from>
    <xdr:ext cx="534377" cy="259045"/>
    <xdr:sp macro="" textlink="">
      <xdr:nvSpPr>
        <xdr:cNvPr id="243" name="テキスト ボックス 242"/>
        <xdr:cNvSpPr txBox="1"/>
      </xdr:nvSpPr>
      <xdr:spPr>
        <a:xfrm>
          <a:off x="2641111" y="165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6883</xdr:rowOff>
    </xdr:from>
    <xdr:to>
      <xdr:col>2</xdr:col>
      <xdr:colOff>638175</xdr:colOff>
      <xdr:row>99</xdr:row>
      <xdr:rowOff>67430</xdr:rowOff>
    </xdr:to>
    <xdr:cxnSp macro="">
      <xdr:nvCxnSpPr>
        <xdr:cNvPr id="244" name="直線コネクタ 243"/>
        <xdr:cNvCxnSpPr/>
      </xdr:nvCxnSpPr>
      <xdr:spPr>
        <a:xfrm flipV="1">
          <a:off x="1130300" y="16980433"/>
          <a:ext cx="8890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64217</xdr:rowOff>
    </xdr:from>
    <xdr:ext cx="534377" cy="259045"/>
    <xdr:sp macro="" textlink="">
      <xdr:nvSpPr>
        <xdr:cNvPr id="246" name="テキスト ボックス 245"/>
        <xdr:cNvSpPr txBox="1"/>
      </xdr:nvSpPr>
      <xdr:spPr>
        <a:xfrm>
          <a:off x="1752111" y="165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39202</xdr:rowOff>
    </xdr:from>
    <xdr:ext cx="534377" cy="259045"/>
    <xdr:sp macro="" textlink="">
      <xdr:nvSpPr>
        <xdr:cNvPr id="248" name="テキスト ボックス 247"/>
        <xdr:cNvSpPr txBox="1"/>
      </xdr:nvSpPr>
      <xdr:spPr>
        <a:xfrm>
          <a:off x="863111" y="164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47720</xdr:rowOff>
    </xdr:from>
    <xdr:to>
      <xdr:col>6</xdr:col>
      <xdr:colOff>561975</xdr:colOff>
      <xdr:row>97</xdr:row>
      <xdr:rowOff>149320</xdr:rowOff>
    </xdr:to>
    <xdr:sp macro="" textlink="">
      <xdr:nvSpPr>
        <xdr:cNvPr id="254" name="円/楕円 253"/>
        <xdr:cNvSpPr/>
      </xdr:nvSpPr>
      <xdr:spPr>
        <a:xfrm>
          <a:off x="4584700" y="1667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26147</xdr:rowOff>
    </xdr:from>
    <xdr:ext cx="534377" cy="259045"/>
    <xdr:sp macro="" textlink="">
      <xdr:nvSpPr>
        <xdr:cNvPr id="255" name="扶助費該当値テキスト"/>
        <xdr:cNvSpPr txBox="1"/>
      </xdr:nvSpPr>
      <xdr:spPr>
        <a:xfrm>
          <a:off x="4686300" y="1665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65779</xdr:rowOff>
    </xdr:from>
    <xdr:to>
      <xdr:col>5</xdr:col>
      <xdr:colOff>409575</xdr:colOff>
      <xdr:row>97</xdr:row>
      <xdr:rowOff>167379</xdr:rowOff>
    </xdr:to>
    <xdr:sp macro="" textlink="">
      <xdr:nvSpPr>
        <xdr:cNvPr id="256" name="円/楕円 255"/>
        <xdr:cNvSpPr/>
      </xdr:nvSpPr>
      <xdr:spPr>
        <a:xfrm>
          <a:off x="3746500" y="166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158506</xdr:rowOff>
    </xdr:from>
    <xdr:ext cx="534377" cy="259045"/>
    <xdr:sp macro="" textlink="">
      <xdr:nvSpPr>
        <xdr:cNvPr id="257" name="テキスト ボックス 256"/>
        <xdr:cNvSpPr txBox="1"/>
      </xdr:nvSpPr>
      <xdr:spPr>
        <a:xfrm>
          <a:off x="3530111" y="1678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83153</xdr:rowOff>
    </xdr:from>
    <xdr:to>
      <xdr:col>4</xdr:col>
      <xdr:colOff>206375</xdr:colOff>
      <xdr:row>99</xdr:row>
      <xdr:rowOff>13303</xdr:rowOff>
    </xdr:to>
    <xdr:sp macro="" textlink="">
      <xdr:nvSpPr>
        <xdr:cNvPr id="258" name="円/楕円 257"/>
        <xdr:cNvSpPr/>
      </xdr:nvSpPr>
      <xdr:spPr>
        <a:xfrm>
          <a:off x="2857500" y="168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4430</xdr:rowOff>
    </xdr:from>
    <xdr:ext cx="534377" cy="259045"/>
    <xdr:sp macro="" textlink="">
      <xdr:nvSpPr>
        <xdr:cNvPr id="259" name="テキスト ボックス 258"/>
        <xdr:cNvSpPr txBox="1"/>
      </xdr:nvSpPr>
      <xdr:spPr>
        <a:xfrm>
          <a:off x="2641111" y="169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127533</xdr:rowOff>
    </xdr:from>
    <xdr:to>
      <xdr:col>3</xdr:col>
      <xdr:colOff>3175</xdr:colOff>
      <xdr:row>99</xdr:row>
      <xdr:rowOff>57683</xdr:rowOff>
    </xdr:to>
    <xdr:sp macro="" textlink="">
      <xdr:nvSpPr>
        <xdr:cNvPr id="260" name="円/楕円 259"/>
        <xdr:cNvSpPr/>
      </xdr:nvSpPr>
      <xdr:spPr>
        <a:xfrm>
          <a:off x="1968500" y="169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48810</xdr:rowOff>
    </xdr:from>
    <xdr:ext cx="534377" cy="259045"/>
    <xdr:sp macro="" textlink="">
      <xdr:nvSpPr>
        <xdr:cNvPr id="261" name="テキスト ボックス 260"/>
        <xdr:cNvSpPr txBox="1"/>
      </xdr:nvSpPr>
      <xdr:spPr>
        <a:xfrm>
          <a:off x="1752111" y="170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16630</xdr:rowOff>
    </xdr:from>
    <xdr:to>
      <xdr:col>1</xdr:col>
      <xdr:colOff>485775</xdr:colOff>
      <xdr:row>99</xdr:row>
      <xdr:rowOff>118230</xdr:rowOff>
    </xdr:to>
    <xdr:sp macro="" textlink="">
      <xdr:nvSpPr>
        <xdr:cNvPr id="262" name="円/楕円 261"/>
        <xdr:cNvSpPr/>
      </xdr:nvSpPr>
      <xdr:spPr>
        <a:xfrm>
          <a:off x="1079500" y="1699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109357</xdr:rowOff>
    </xdr:from>
    <xdr:ext cx="534377" cy="259045"/>
    <xdr:sp macro="" textlink="">
      <xdr:nvSpPr>
        <xdr:cNvPr id="263" name="テキスト ボックス 262"/>
        <xdr:cNvSpPr txBox="1"/>
      </xdr:nvSpPr>
      <xdr:spPr>
        <a:xfrm>
          <a:off x="863111" y="1708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149432</xdr:rowOff>
    </xdr:from>
    <xdr:to>
      <xdr:col>15</xdr:col>
      <xdr:colOff>180975</xdr:colOff>
      <xdr:row>35</xdr:row>
      <xdr:rowOff>15897</xdr:rowOff>
    </xdr:to>
    <xdr:cxnSp macro="">
      <xdr:nvCxnSpPr>
        <xdr:cNvPr id="295" name="直線コネクタ 294"/>
        <xdr:cNvCxnSpPr/>
      </xdr:nvCxnSpPr>
      <xdr:spPr>
        <a:xfrm flipV="1">
          <a:off x="9639300" y="5807282"/>
          <a:ext cx="838200" cy="20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15897</xdr:rowOff>
    </xdr:from>
    <xdr:to>
      <xdr:col>14</xdr:col>
      <xdr:colOff>28575</xdr:colOff>
      <xdr:row>35</xdr:row>
      <xdr:rowOff>26282</xdr:rowOff>
    </xdr:to>
    <xdr:cxnSp macro="">
      <xdr:nvCxnSpPr>
        <xdr:cNvPr id="298" name="直線コネクタ 297"/>
        <xdr:cNvCxnSpPr/>
      </xdr:nvCxnSpPr>
      <xdr:spPr>
        <a:xfrm flipV="1">
          <a:off x="8750300" y="6016647"/>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156563</xdr:rowOff>
    </xdr:from>
    <xdr:ext cx="534377" cy="259045"/>
    <xdr:sp macro="" textlink="">
      <xdr:nvSpPr>
        <xdr:cNvPr id="300" name="テキスト ボックス 299"/>
        <xdr:cNvSpPr txBox="1"/>
      </xdr:nvSpPr>
      <xdr:spPr>
        <a:xfrm>
          <a:off x="9372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137365</xdr:rowOff>
    </xdr:from>
    <xdr:to>
      <xdr:col>12</xdr:col>
      <xdr:colOff>511175</xdr:colOff>
      <xdr:row>35</xdr:row>
      <xdr:rowOff>26282</xdr:rowOff>
    </xdr:to>
    <xdr:cxnSp macro="">
      <xdr:nvCxnSpPr>
        <xdr:cNvPr id="301" name="直線コネクタ 300"/>
        <xdr:cNvCxnSpPr/>
      </xdr:nvCxnSpPr>
      <xdr:spPr>
        <a:xfrm>
          <a:off x="7861300" y="5966665"/>
          <a:ext cx="889000" cy="6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10161</xdr:rowOff>
    </xdr:from>
    <xdr:ext cx="534377" cy="259045"/>
    <xdr:sp macro="" textlink="">
      <xdr:nvSpPr>
        <xdr:cNvPr id="303" name="テキスト ボックス 302"/>
        <xdr:cNvSpPr txBox="1"/>
      </xdr:nvSpPr>
      <xdr:spPr>
        <a:xfrm>
          <a:off x="8483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137365</xdr:rowOff>
    </xdr:from>
    <xdr:to>
      <xdr:col>11</xdr:col>
      <xdr:colOff>307975</xdr:colOff>
      <xdr:row>35</xdr:row>
      <xdr:rowOff>60245</xdr:rowOff>
    </xdr:to>
    <xdr:cxnSp macro="">
      <xdr:nvCxnSpPr>
        <xdr:cNvPr id="304" name="直線コネクタ 303"/>
        <xdr:cNvCxnSpPr/>
      </xdr:nvCxnSpPr>
      <xdr:spPr>
        <a:xfrm flipV="1">
          <a:off x="6972300" y="5966665"/>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65759</xdr:rowOff>
    </xdr:from>
    <xdr:ext cx="534377" cy="259045"/>
    <xdr:sp macro="" textlink="">
      <xdr:nvSpPr>
        <xdr:cNvPr id="306" name="テキスト ボックス 305"/>
        <xdr:cNvSpPr txBox="1"/>
      </xdr:nvSpPr>
      <xdr:spPr>
        <a:xfrm>
          <a:off x="7594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56093</xdr:rowOff>
    </xdr:from>
    <xdr:ext cx="534377" cy="259045"/>
    <xdr:sp macro="" textlink="">
      <xdr:nvSpPr>
        <xdr:cNvPr id="308" name="テキスト ボックス 307"/>
        <xdr:cNvSpPr txBox="1"/>
      </xdr:nvSpPr>
      <xdr:spPr>
        <a:xfrm>
          <a:off x="6705111" y="63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98632</xdr:rowOff>
    </xdr:from>
    <xdr:to>
      <xdr:col>15</xdr:col>
      <xdr:colOff>231775</xdr:colOff>
      <xdr:row>34</xdr:row>
      <xdr:rowOff>28782</xdr:rowOff>
    </xdr:to>
    <xdr:sp macro="" textlink="">
      <xdr:nvSpPr>
        <xdr:cNvPr id="314" name="円/楕円 313"/>
        <xdr:cNvSpPr/>
      </xdr:nvSpPr>
      <xdr:spPr>
        <a:xfrm>
          <a:off x="10426700" y="57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121509</xdr:rowOff>
    </xdr:from>
    <xdr:ext cx="534377" cy="259045"/>
    <xdr:sp macro="" textlink="">
      <xdr:nvSpPr>
        <xdr:cNvPr id="315" name="補助費等該当値テキスト"/>
        <xdr:cNvSpPr txBox="1"/>
      </xdr:nvSpPr>
      <xdr:spPr>
        <a:xfrm>
          <a:off x="10528300" y="56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79,904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136547</xdr:rowOff>
    </xdr:from>
    <xdr:to>
      <xdr:col>14</xdr:col>
      <xdr:colOff>79375</xdr:colOff>
      <xdr:row>35</xdr:row>
      <xdr:rowOff>66697</xdr:rowOff>
    </xdr:to>
    <xdr:sp macro="" textlink="">
      <xdr:nvSpPr>
        <xdr:cNvPr id="316" name="円/楕円 315"/>
        <xdr:cNvSpPr/>
      </xdr:nvSpPr>
      <xdr:spPr>
        <a:xfrm>
          <a:off x="9588500" y="596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83224</xdr:rowOff>
    </xdr:from>
    <xdr:ext cx="534377" cy="259045"/>
    <xdr:sp macro="" textlink="">
      <xdr:nvSpPr>
        <xdr:cNvPr id="317" name="テキスト ボックス 316"/>
        <xdr:cNvSpPr txBox="1"/>
      </xdr:nvSpPr>
      <xdr:spPr>
        <a:xfrm>
          <a:off x="9372111" y="574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67,082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146932</xdr:rowOff>
    </xdr:from>
    <xdr:to>
      <xdr:col>12</xdr:col>
      <xdr:colOff>561975</xdr:colOff>
      <xdr:row>35</xdr:row>
      <xdr:rowOff>77082</xdr:rowOff>
    </xdr:to>
    <xdr:sp macro="" textlink="">
      <xdr:nvSpPr>
        <xdr:cNvPr id="318" name="円/楕円 317"/>
        <xdr:cNvSpPr/>
      </xdr:nvSpPr>
      <xdr:spPr>
        <a:xfrm>
          <a:off x="8699500" y="59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93609</xdr:rowOff>
    </xdr:from>
    <xdr:ext cx="534377" cy="259045"/>
    <xdr:sp macro="" textlink="">
      <xdr:nvSpPr>
        <xdr:cNvPr id="319" name="テキスト ボックス 318"/>
        <xdr:cNvSpPr txBox="1"/>
      </xdr:nvSpPr>
      <xdr:spPr>
        <a:xfrm>
          <a:off x="8483111" y="57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86565</xdr:rowOff>
    </xdr:from>
    <xdr:to>
      <xdr:col>11</xdr:col>
      <xdr:colOff>358775</xdr:colOff>
      <xdr:row>35</xdr:row>
      <xdr:rowOff>16715</xdr:rowOff>
    </xdr:to>
    <xdr:sp macro="" textlink="">
      <xdr:nvSpPr>
        <xdr:cNvPr id="320" name="円/楕円 319"/>
        <xdr:cNvSpPr/>
      </xdr:nvSpPr>
      <xdr:spPr>
        <a:xfrm>
          <a:off x="7810500" y="59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33242</xdr:rowOff>
    </xdr:from>
    <xdr:ext cx="534377" cy="259045"/>
    <xdr:sp macro="" textlink="">
      <xdr:nvSpPr>
        <xdr:cNvPr id="321" name="テキスト ボックス 320"/>
        <xdr:cNvSpPr txBox="1"/>
      </xdr:nvSpPr>
      <xdr:spPr>
        <a:xfrm>
          <a:off x="7594111" y="569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9445</xdr:rowOff>
    </xdr:from>
    <xdr:to>
      <xdr:col>10</xdr:col>
      <xdr:colOff>155575</xdr:colOff>
      <xdr:row>35</xdr:row>
      <xdr:rowOff>111045</xdr:rowOff>
    </xdr:to>
    <xdr:sp macro="" textlink="">
      <xdr:nvSpPr>
        <xdr:cNvPr id="322" name="円/楕円 321"/>
        <xdr:cNvSpPr/>
      </xdr:nvSpPr>
      <xdr:spPr>
        <a:xfrm>
          <a:off x="6921500" y="60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127572</xdr:rowOff>
    </xdr:from>
    <xdr:ext cx="534377" cy="259045"/>
    <xdr:sp macro="" textlink="">
      <xdr:nvSpPr>
        <xdr:cNvPr id="323" name="テキスト ボックス 322"/>
        <xdr:cNvSpPr txBox="1"/>
      </xdr:nvSpPr>
      <xdr:spPr>
        <a:xfrm>
          <a:off x="6705111" y="578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132141</xdr:rowOff>
    </xdr:from>
    <xdr:to>
      <xdr:col>15</xdr:col>
      <xdr:colOff>180975</xdr:colOff>
      <xdr:row>56</xdr:row>
      <xdr:rowOff>17932</xdr:rowOff>
    </xdr:to>
    <xdr:cxnSp macro="">
      <xdr:nvCxnSpPr>
        <xdr:cNvPr id="352" name="直線コネクタ 351"/>
        <xdr:cNvCxnSpPr/>
      </xdr:nvCxnSpPr>
      <xdr:spPr>
        <a:xfrm>
          <a:off x="9639300" y="9561891"/>
          <a:ext cx="838200" cy="5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132141</xdr:rowOff>
    </xdr:from>
    <xdr:to>
      <xdr:col>14</xdr:col>
      <xdr:colOff>28575</xdr:colOff>
      <xdr:row>56</xdr:row>
      <xdr:rowOff>94659</xdr:rowOff>
    </xdr:to>
    <xdr:cxnSp macro="">
      <xdr:nvCxnSpPr>
        <xdr:cNvPr id="355" name="直線コネクタ 354"/>
        <xdr:cNvCxnSpPr/>
      </xdr:nvCxnSpPr>
      <xdr:spPr>
        <a:xfrm flipV="1">
          <a:off x="8750300" y="9561891"/>
          <a:ext cx="889000" cy="13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146057</xdr:rowOff>
    </xdr:from>
    <xdr:ext cx="534377" cy="259045"/>
    <xdr:sp macro="" textlink="">
      <xdr:nvSpPr>
        <xdr:cNvPr id="357" name="テキスト ボックス 356"/>
        <xdr:cNvSpPr txBox="1"/>
      </xdr:nvSpPr>
      <xdr:spPr>
        <a:xfrm>
          <a:off x="9372111" y="97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94659</xdr:rowOff>
    </xdr:from>
    <xdr:to>
      <xdr:col>12</xdr:col>
      <xdr:colOff>511175</xdr:colOff>
      <xdr:row>57</xdr:row>
      <xdr:rowOff>89439</xdr:rowOff>
    </xdr:to>
    <xdr:cxnSp macro="">
      <xdr:nvCxnSpPr>
        <xdr:cNvPr id="358" name="直線コネクタ 357"/>
        <xdr:cNvCxnSpPr/>
      </xdr:nvCxnSpPr>
      <xdr:spPr>
        <a:xfrm flipV="1">
          <a:off x="7861300" y="9695859"/>
          <a:ext cx="889000" cy="1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96712</xdr:rowOff>
    </xdr:from>
    <xdr:ext cx="534377" cy="259045"/>
    <xdr:sp macro="" textlink="">
      <xdr:nvSpPr>
        <xdr:cNvPr id="360" name="テキスト ボックス 359"/>
        <xdr:cNvSpPr txBox="1"/>
      </xdr:nvSpPr>
      <xdr:spPr>
        <a:xfrm>
          <a:off x="8483111" y="93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89439</xdr:rowOff>
    </xdr:from>
    <xdr:to>
      <xdr:col>11</xdr:col>
      <xdr:colOff>307975</xdr:colOff>
      <xdr:row>57</xdr:row>
      <xdr:rowOff>98560</xdr:rowOff>
    </xdr:to>
    <xdr:cxnSp macro="">
      <xdr:nvCxnSpPr>
        <xdr:cNvPr id="361" name="直線コネクタ 360"/>
        <xdr:cNvCxnSpPr/>
      </xdr:nvCxnSpPr>
      <xdr:spPr>
        <a:xfrm flipV="1">
          <a:off x="6972300" y="9862089"/>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85816</xdr:rowOff>
    </xdr:from>
    <xdr:ext cx="534377" cy="259045"/>
    <xdr:sp macro="" textlink="">
      <xdr:nvSpPr>
        <xdr:cNvPr id="363" name="テキスト ボックス 362"/>
        <xdr:cNvSpPr txBox="1"/>
      </xdr:nvSpPr>
      <xdr:spPr>
        <a:xfrm>
          <a:off x="7594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64061</xdr:rowOff>
    </xdr:from>
    <xdr:ext cx="534377" cy="259045"/>
    <xdr:sp macro="" textlink="">
      <xdr:nvSpPr>
        <xdr:cNvPr id="365" name="テキスト ボックス 364"/>
        <xdr:cNvSpPr txBox="1"/>
      </xdr:nvSpPr>
      <xdr:spPr>
        <a:xfrm>
          <a:off x="6705111" y="94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138582</xdr:rowOff>
    </xdr:from>
    <xdr:to>
      <xdr:col>15</xdr:col>
      <xdr:colOff>231775</xdr:colOff>
      <xdr:row>56</xdr:row>
      <xdr:rowOff>68732</xdr:rowOff>
    </xdr:to>
    <xdr:sp macro="" textlink="">
      <xdr:nvSpPr>
        <xdr:cNvPr id="371" name="円/楕円 370"/>
        <xdr:cNvSpPr/>
      </xdr:nvSpPr>
      <xdr:spPr>
        <a:xfrm>
          <a:off x="10426700" y="95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161459</xdr:rowOff>
    </xdr:from>
    <xdr:ext cx="534377" cy="259045"/>
    <xdr:sp macro="" textlink="">
      <xdr:nvSpPr>
        <xdr:cNvPr id="372" name="普通建設事業費該当値テキスト"/>
        <xdr:cNvSpPr txBox="1"/>
      </xdr:nvSpPr>
      <xdr:spPr>
        <a:xfrm>
          <a:off x="10528300" y="941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70,980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81341</xdr:rowOff>
    </xdr:from>
    <xdr:to>
      <xdr:col>14</xdr:col>
      <xdr:colOff>79375</xdr:colOff>
      <xdr:row>56</xdr:row>
      <xdr:rowOff>11491</xdr:rowOff>
    </xdr:to>
    <xdr:sp macro="" textlink="">
      <xdr:nvSpPr>
        <xdr:cNvPr id="373" name="円/楕円 372"/>
        <xdr:cNvSpPr/>
      </xdr:nvSpPr>
      <xdr:spPr>
        <a:xfrm>
          <a:off x="9588500" y="95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28018</xdr:rowOff>
    </xdr:from>
    <xdr:ext cx="534377" cy="259045"/>
    <xdr:sp macro="" textlink="">
      <xdr:nvSpPr>
        <xdr:cNvPr id="374" name="テキスト ボックス 373"/>
        <xdr:cNvSpPr txBox="1"/>
      </xdr:nvSpPr>
      <xdr:spPr>
        <a:xfrm>
          <a:off x="9372111" y="928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43859</xdr:rowOff>
    </xdr:from>
    <xdr:to>
      <xdr:col>12</xdr:col>
      <xdr:colOff>561975</xdr:colOff>
      <xdr:row>56</xdr:row>
      <xdr:rowOff>145459</xdr:rowOff>
    </xdr:to>
    <xdr:sp macro="" textlink="">
      <xdr:nvSpPr>
        <xdr:cNvPr id="375" name="円/楕円 374"/>
        <xdr:cNvSpPr/>
      </xdr:nvSpPr>
      <xdr:spPr>
        <a:xfrm>
          <a:off x="8699500" y="964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136586</xdr:rowOff>
    </xdr:from>
    <xdr:ext cx="534377" cy="259045"/>
    <xdr:sp macro="" textlink="">
      <xdr:nvSpPr>
        <xdr:cNvPr id="376" name="テキスト ボックス 375"/>
        <xdr:cNvSpPr txBox="1"/>
      </xdr:nvSpPr>
      <xdr:spPr>
        <a:xfrm>
          <a:off x="8483111" y="973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38639</xdr:rowOff>
    </xdr:from>
    <xdr:to>
      <xdr:col>11</xdr:col>
      <xdr:colOff>358775</xdr:colOff>
      <xdr:row>57</xdr:row>
      <xdr:rowOff>140239</xdr:rowOff>
    </xdr:to>
    <xdr:sp macro="" textlink="">
      <xdr:nvSpPr>
        <xdr:cNvPr id="377" name="円/楕円 376"/>
        <xdr:cNvSpPr/>
      </xdr:nvSpPr>
      <xdr:spPr>
        <a:xfrm>
          <a:off x="7810500" y="98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131366</xdr:rowOff>
    </xdr:from>
    <xdr:ext cx="534377" cy="259045"/>
    <xdr:sp macro="" textlink="">
      <xdr:nvSpPr>
        <xdr:cNvPr id="378" name="テキスト ボックス 377"/>
        <xdr:cNvSpPr txBox="1"/>
      </xdr:nvSpPr>
      <xdr:spPr>
        <a:xfrm>
          <a:off x="7594111" y="990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47760</xdr:rowOff>
    </xdr:from>
    <xdr:to>
      <xdr:col>10</xdr:col>
      <xdr:colOff>155575</xdr:colOff>
      <xdr:row>57</xdr:row>
      <xdr:rowOff>149360</xdr:rowOff>
    </xdr:to>
    <xdr:sp macro="" textlink="">
      <xdr:nvSpPr>
        <xdr:cNvPr id="379" name="円/楕円 378"/>
        <xdr:cNvSpPr/>
      </xdr:nvSpPr>
      <xdr:spPr>
        <a:xfrm>
          <a:off x="6921500" y="9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140487</xdr:rowOff>
    </xdr:from>
    <xdr:ext cx="534377" cy="259045"/>
    <xdr:sp macro="" textlink="">
      <xdr:nvSpPr>
        <xdr:cNvPr id="380" name="テキスト ボックス 379"/>
        <xdr:cNvSpPr txBox="1"/>
      </xdr:nvSpPr>
      <xdr:spPr>
        <a:xfrm>
          <a:off x="6705111" y="99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105410</xdr:rowOff>
    </xdr:from>
    <xdr:to>
      <xdr:col>15</xdr:col>
      <xdr:colOff>180975</xdr:colOff>
      <xdr:row>76</xdr:row>
      <xdr:rowOff>83883</xdr:rowOff>
    </xdr:to>
    <xdr:cxnSp macro="">
      <xdr:nvCxnSpPr>
        <xdr:cNvPr id="409" name="直線コネクタ 408"/>
        <xdr:cNvCxnSpPr/>
      </xdr:nvCxnSpPr>
      <xdr:spPr>
        <a:xfrm flipV="1">
          <a:off x="9639300" y="12964160"/>
          <a:ext cx="838200" cy="1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0"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46575</xdr:rowOff>
    </xdr:from>
    <xdr:ext cx="534377" cy="259045"/>
    <xdr:sp macro="" textlink="">
      <xdr:nvSpPr>
        <xdr:cNvPr id="413" name="テキスト ボックス 412"/>
        <xdr:cNvSpPr txBox="1"/>
      </xdr:nvSpPr>
      <xdr:spPr>
        <a:xfrm>
          <a:off x="9372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54610</xdr:rowOff>
    </xdr:from>
    <xdr:to>
      <xdr:col>15</xdr:col>
      <xdr:colOff>231775</xdr:colOff>
      <xdr:row>75</xdr:row>
      <xdr:rowOff>156211</xdr:rowOff>
    </xdr:to>
    <xdr:sp macro="" textlink="">
      <xdr:nvSpPr>
        <xdr:cNvPr id="419" name="円/楕円 418"/>
        <xdr:cNvSpPr/>
      </xdr:nvSpPr>
      <xdr:spPr>
        <a:xfrm>
          <a:off x="10426700" y="12913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77487</xdr:rowOff>
    </xdr:from>
    <xdr:ext cx="534377" cy="259045"/>
    <xdr:sp macro="" textlink="">
      <xdr:nvSpPr>
        <xdr:cNvPr id="420" name="普通建設事業費 （ うち新規整備　）該当値テキスト"/>
        <xdr:cNvSpPr txBox="1"/>
      </xdr:nvSpPr>
      <xdr:spPr>
        <a:xfrm>
          <a:off x="10528300" y="127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49,200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33083</xdr:rowOff>
    </xdr:from>
    <xdr:to>
      <xdr:col>14</xdr:col>
      <xdr:colOff>79375</xdr:colOff>
      <xdr:row>76</xdr:row>
      <xdr:rowOff>134683</xdr:rowOff>
    </xdr:to>
    <xdr:sp macro="" textlink="">
      <xdr:nvSpPr>
        <xdr:cNvPr id="421" name="円/楕円 420"/>
        <xdr:cNvSpPr/>
      </xdr:nvSpPr>
      <xdr:spPr>
        <a:xfrm>
          <a:off x="95885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151210</xdr:rowOff>
    </xdr:from>
    <xdr:ext cx="534377" cy="259045"/>
    <xdr:sp macro="" textlink="">
      <xdr:nvSpPr>
        <xdr:cNvPr id="422" name="テキスト ボックス 421"/>
        <xdr:cNvSpPr txBox="1"/>
      </xdr:nvSpPr>
      <xdr:spPr>
        <a:xfrm>
          <a:off x="9372111" y="128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163006</xdr:rowOff>
    </xdr:from>
    <xdr:to>
      <xdr:col>15</xdr:col>
      <xdr:colOff>180975</xdr:colOff>
      <xdr:row>98</xdr:row>
      <xdr:rowOff>160666</xdr:rowOff>
    </xdr:to>
    <xdr:cxnSp macro="">
      <xdr:nvCxnSpPr>
        <xdr:cNvPr id="453" name="直線コネクタ 452"/>
        <xdr:cNvCxnSpPr/>
      </xdr:nvCxnSpPr>
      <xdr:spPr>
        <a:xfrm>
          <a:off x="9639300" y="16793656"/>
          <a:ext cx="838200" cy="16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62940</xdr:rowOff>
    </xdr:from>
    <xdr:ext cx="534377" cy="259045"/>
    <xdr:sp macro="" textlink="">
      <xdr:nvSpPr>
        <xdr:cNvPr id="457" name="テキスト ボックス 456"/>
        <xdr:cNvSpPr txBox="1"/>
      </xdr:nvSpPr>
      <xdr:spPr>
        <a:xfrm>
          <a:off x="9372111" y="168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109866</xdr:rowOff>
    </xdr:from>
    <xdr:to>
      <xdr:col>15</xdr:col>
      <xdr:colOff>231775</xdr:colOff>
      <xdr:row>99</xdr:row>
      <xdr:rowOff>40016</xdr:rowOff>
    </xdr:to>
    <xdr:sp macro="" textlink="">
      <xdr:nvSpPr>
        <xdr:cNvPr id="463" name="円/楕円 462"/>
        <xdr:cNvSpPr/>
      </xdr:nvSpPr>
      <xdr:spPr>
        <a:xfrm>
          <a:off x="10426700" y="169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24793</xdr:rowOff>
    </xdr:from>
    <xdr:ext cx="534377" cy="259045"/>
    <xdr:sp macro="" textlink="">
      <xdr:nvSpPr>
        <xdr:cNvPr id="464" name="普通建設事業費 （ うち更新整備　）該当値テキスト"/>
        <xdr:cNvSpPr txBox="1"/>
      </xdr:nvSpPr>
      <xdr:spPr>
        <a:xfrm>
          <a:off x="10528300" y="168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112206</xdr:rowOff>
    </xdr:from>
    <xdr:to>
      <xdr:col>14</xdr:col>
      <xdr:colOff>79375</xdr:colOff>
      <xdr:row>98</xdr:row>
      <xdr:rowOff>42356</xdr:rowOff>
    </xdr:to>
    <xdr:sp macro="" textlink="">
      <xdr:nvSpPr>
        <xdr:cNvPr id="465" name="円/楕円 464"/>
        <xdr:cNvSpPr/>
      </xdr:nvSpPr>
      <xdr:spPr>
        <a:xfrm>
          <a:off x="9588500" y="1674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58883</xdr:rowOff>
    </xdr:from>
    <xdr:ext cx="534377" cy="259045"/>
    <xdr:sp macro="" textlink="">
      <xdr:nvSpPr>
        <xdr:cNvPr id="466" name="テキスト ボックス 465"/>
        <xdr:cNvSpPr txBox="1"/>
      </xdr:nvSpPr>
      <xdr:spPr>
        <a:xfrm>
          <a:off x="9372111" y="1651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40894</xdr:rowOff>
    </xdr:from>
    <xdr:to>
      <xdr:col>23</xdr:col>
      <xdr:colOff>516889</xdr:colOff>
      <xdr:row>39</xdr:row>
      <xdr:rowOff>44450</xdr:rowOff>
    </xdr:to>
    <xdr:cxnSp macro="">
      <xdr:nvCxnSpPr>
        <xdr:cNvPr id="490" name="直線コネクタ 489"/>
        <xdr:cNvCxnSpPr/>
      </xdr:nvCxnSpPr>
      <xdr:spPr>
        <a:xfrm flipV="1">
          <a:off x="16317595" y="5698744"/>
          <a:ext cx="1269" cy="1032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159021</xdr:rowOff>
    </xdr:from>
    <xdr:ext cx="469744" cy="259045"/>
    <xdr:sp macro="" textlink="">
      <xdr:nvSpPr>
        <xdr:cNvPr id="493" name="災害復旧事業費最大値テキスト"/>
        <xdr:cNvSpPr txBox="1"/>
      </xdr:nvSpPr>
      <xdr:spPr>
        <a:xfrm>
          <a:off x="16370300"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33</xdr:row>
      <xdr:rowOff>40894</xdr:rowOff>
    </xdr:from>
    <xdr:to>
      <xdr:col>23</xdr:col>
      <xdr:colOff>606425</xdr:colOff>
      <xdr:row>33</xdr:row>
      <xdr:rowOff>40894</xdr:rowOff>
    </xdr:to>
    <xdr:cxnSp macro="">
      <xdr:nvCxnSpPr>
        <xdr:cNvPr id="494" name="直線コネクタ 493"/>
        <xdr:cNvCxnSpPr/>
      </xdr:nvCxnSpPr>
      <xdr:spPr>
        <a:xfrm>
          <a:off x="16230600" y="5698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40894</xdr:rowOff>
    </xdr:from>
    <xdr:to>
      <xdr:col>23</xdr:col>
      <xdr:colOff>517525</xdr:colOff>
      <xdr:row>38</xdr:row>
      <xdr:rowOff>119126</xdr:rowOff>
    </xdr:to>
    <xdr:cxnSp macro="">
      <xdr:nvCxnSpPr>
        <xdr:cNvPr id="495" name="直線コネクタ 494"/>
        <xdr:cNvCxnSpPr/>
      </xdr:nvCxnSpPr>
      <xdr:spPr>
        <a:xfrm flipV="1">
          <a:off x="15481300" y="5698744"/>
          <a:ext cx="838200" cy="93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69613</xdr:rowOff>
    </xdr:from>
    <xdr:ext cx="378565" cy="259045"/>
    <xdr:sp macro="" textlink="">
      <xdr:nvSpPr>
        <xdr:cNvPr id="496" name="災害復旧事業費平均値テキスト"/>
        <xdr:cNvSpPr txBox="1"/>
      </xdr:nvSpPr>
      <xdr:spPr>
        <a:xfrm>
          <a:off x="16370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91186</xdr:rowOff>
    </xdr:from>
    <xdr:to>
      <xdr:col>23</xdr:col>
      <xdr:colOff>568325</xdr:colOff>
      <xdr:row>39</xdr:row>
      <xdr:rowOff>21336</xdr:rowOff>
    </xdr:to>
    <xdr:sp macro="" textlink="">
      <xdr:nvSpPr>
        <xdr:cNvPr id="497" name="フローチャート : 判断 496"/>
        <xdr:cNvSpPr/>
      </xdr:nvSpPr>
      <xdr:spPr>
        <a:xfrm>
          <a:off x="16268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100330</xdr:rowOff>
    </xdr:from>
    <xdr:to>
      <xdr:col>22</xdr:col>
      <xdr:colOff>365125</xdr:colOff>
      <xdr:row>38</xdr:row>
      <xdr:rowOff>119126</xdr:rowOff>
    </xdr:to>
    <xdr:cxnSp macro="">
      <xdr:nvCxnSpPr>
        <xdr:cNvPr id="498" name="直線コネクタ 497"/>
        <xdr:cNvCxnSpPr/>
      </xdr:nvCxnSpPr>
      <xdr:spPr>
        <a:xfrm>
          <a:off x="14592300" y="6272530"/>
          <a:ext cx="889000" cy="3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78232</xdr:rowOff>
    </xdr:from>
    <xdr:to>
      <xdr:col>22</xdr:col>
      <xdr:colOff>415925</xdr:colOff>
      <xdr:row>39</xdr:row>
      <xdr:rowOff>8382</xdr:rowOff>
    </xdr:to>
    <xdr:sp macro="" textlink="">
      <xdr:nvSpPr>
        <xdr:cNvPr id="499" name="フローチャート : 判断 498"/>
        <xdr:cNvSpPr/>
      </xdr:nvSpPr>
      <xdr:spPr>
        <a:xfrm>
          <a:off x="15430500" y="659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170959</xdr:rowOff>
    </xdr:from>
    <xdr:ext cx="378565" cy="259045"/>
    <xdr:sp macro="" textlink="">
      <xdr:nvSpPr>
        <xdr:cNvPr id="500" name="テキスト ボックス 499"/>
        <xdr:cNvSpPr txBox="1"/>
      </xdr:nvSpPr>
      <xdr:spPr>
        <a:xfrm>
          <a:off x="15292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104521</xdr:rowOff>
    </xdr:from>
    <xdr:to>
      <xdr:col>21</xdr:col>
      <xdr:colOff>161925</xdr:colOff>
      <xdr:row>36</xdr:row>
      <xdr:rowOff>100330</xdr:rowOff>
    </xdr:to>
    <xdr:cxnSp macro="">
      <xdr:nvCxnSpPr>
        <xdr:cNvPr id="501" name="直線コネクタ 500"/>
        <xdr:cNvCxnSpPr/>
      </xdr:nvCxnSpPr>
      <xdr:spPr>
        <a:xfrm>
          <a:off x="13703300" y="5419471"/>
          <a:ext cx="889000" cy="8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49657</xdr:rowOff>
    </xdr:from>
    <xdr:to>
      <xdr:col>21</xdr:col>
      <xdr:colOff>212725</xdr:colOff>
      <xdr:row>38</xdr:row>
      <xdr:rowOff>151257</xdr:rowOff>
    </xdr:to>
    <xdr:sp macro="" textlink="">
      <xdr:nvSpPr>
        <xdr:cNvPr id="502" name="フローチャート : 判断 501"/>
        <xdr:cNvSpPr/>
      </xdr:nvSpPr>
      <xdr:spPr>
        <a:xfrm>
          <a:off x="14541500" y="656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142384</xdr:rowOff>
    </xdr:from>
    <xdr:ext cx="378565" cy="259045"/>
    <xdr:sp macro="" textlink="">
      <xdr:nvSpPr>
        <xdr:cNvPr id="503" name="テキスト ボックス 502"/>
        <xdr:cNvSpPr txBox="1"/>
      </xdr:nvSpPr>
      <xdr:spPr>
        <a:xfrm>
          <a:off x="14403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86360</xdr:rowOff>
    </xdr:from>
    <xdr:to>
      <xdr:col>19</xdr:col>
      <xdr:colOff>644525</xdr:colOff>
      <xdr:row>31</xdr:row>
      <xdr:rowOff>104521</xdr:rowOff>
    </xdr:to>
    <xdr:cxnSp macro="">
      <xdr:nvCxnSpPr>
        <xdr:cNvPr id="504" name="直線コネクタ 503"/>
        <xdr:cNvCxnSpPr/>
      </xdr:nvCxnSpPr>
      <xdr:spPr>
        <a:xfrm>
          <a:off x="12814300" y="5401310"/>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83566</xdr:rowOff>
    </xdr:from>
    <xdr:to>
      <xdr:col>20</xdr:col>
      <xdr:colOff>9525</xdr:colOff>
      <xdr:row>38</xdr:row>
      <xdr:rowOff>13715</xdr:rowOff>
    </xdr:to>
    <xdr:sp macro="" textlink="">
      <xdr:nvSpPr>
        <xdr:cNvPr id="505" name="フローチャート : 判断 504"/>
        <xdr:cNvSpPr/>
      </xdr:nvSpPr>
      <xdr:spPr>
        <a:xfrm>
          <a:off x="136525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4843</xdr:rowOff>
    </xdr:from>
    <xdr:ext cx="469744" cy="259045"/>
    <xdr:sp macro="" textlink="">
      <xdr:nvSpPr>
        <xdr:cNvPr id="506" name="テキスト ボックス 505"/>
        <xdr:cNvSpPr txBox="1"/>
      </xdr:nvSpPr>
      <xdr:spPr>
        <a:xfrm>
          <a:off x="13468427"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171196</xdr:rowOff>
    </xdr:from>
    <xdr:to>
      <xdr:col>18</xdr:col>
      <xdr:colOff>492125</xdr:colOff>
      <xdr:row>37</xdr:row>
      <xdr:rowOff>101346</xdr:rowOff>
    </xdr:to>
    <xdr:sp macro="" textlink="">
      <xdr:nvSpPr>
        <xdr:cNvPr id="507" name="フローチャート : 判断 506"/>
        <xdr:cNvSpPr/>
      </xdr:nvSpPr>
      <xdr:spPr>
        <a:xfrm>
          <a:off x="127635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92473</xdr:rowOff>
    </xdr:from>
    <xdr:ext cx="469744" cy="259045"/>
    <xdr:sp macro="" textlink="">
      <xdr:nvSpPr>
        <xdr:cNvPr id="508" name="テキスト ボックス 507"/>
        <xdr:cNvSpPr txBox="1"/>
      </xdr:nvSpPr>
      <xdr:spPr>
        <a:xfrm>
          <a:off x="125794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161544</xdr:rowOff>
    </xdr:from>
    <xdr:to>
      <xdr:col>23</xdr:col>
      <xdr:colOff>568325</xdr:colOff>
      <xdr:row>33</xdr:row>
      <xdr:rowOff>91694</xdr:rowOff>
    </xdr:to>
    <xdr:sp macro="" textlink="">
      <xdr:nvSpPr>
        <xdr:cNvPr id="514" name="円/楕円 513"/>
        <xdr:cNvSpPr/>
      </xdr:nvSpPr>
      <xdr:spPr>
        <a:xfrm>
          <a:off x="16268700" y="56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114571</xdr:rowOff>
    </xdr:from>
    <xdr:ext cx="469744" cy="259045"/>
    <xdr:sp macro="" textlink="">
      <xdr:nvSpPr>
        <xdr:cNvPr id="515" name="災害復旧事業費該当値テキスト"/>
        <xdr:cNvSpPr txBox="1"/>
      </xdr:nvSpPr>
      <xdr:spPr>
        <a:xfrm>
          <a:off x="16370300" y="56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68326</xdr:rowOff>
    </xdr:from>
    <xdr:to>
      <xdr:col>22</xdr:col>
      <xdr:colOff>415925</xdr:colOff>
      <xdr:row>38</xdr:row>
      <xdr:rowOff>169926</xdr:rowOff>
    </xdr:to>
    <xdr:sp macro="" textlink="">
      <xdr:nvSpPr>
        <xdr:cNvPr id="516" name="円/楕円 515"/>
        <xdr:cNvSpPr/>
      </xdr:nvSpPr>
      <xdr:spPr>
        <a:xfrm>
          <a:off x="15430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15003</xdr:rowOff>
    </xdr:from>
    <xdr:ext cx="378565" cy="259045"/>
    <xdr:sp macro="" textlink="">
      <xdr:nvSpPr>
        <xdr:cNvPr id="517" name="テキスト ボックス 516"/>
        <xdr:cNvSpPr txBox="1"/>
      </xdr:nvSpPr>
      <xdr:spPr>
        <a:xfrm>
          <a:off x="15292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49530</xdr:rowOff>
    </xdr:from>
    <xdr:to>
      <xdr:col>21</xdr:col>
      <xdr:colOff>212725</xdr:colOff>
      <xdr:row>36</xdr:row>
      <xdr:rowOff>151130</xdr:rowOff>
    </xdr:to>
    <xdr:sp macro="" textlink="">
      <xdr:nvSpPr>
        <xdr:cNvPr id="518" name="円/楕円 517"/>
        <xdr:cNvSpPr/>
      </xdr:nvSpPr>
      <xdr:spPr>
        <a:xfrm>
          <a:off x="145415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167657</xdr:rowOff>
    </xdr:from>
    <xdr:ext cx="469744" cy="259045"/>
    <xdr:sp macro="" textlink="">
      <xdr:nvSpPr>
        <xdr:cNvPr id="519" name="テキスト ボックス 518"/>
        <xdr:cNvSpPr txBox="1"/>
      </xdr:nvSpPr>
      <xdr:spPr>
        <a:xfrm>
          <a:off x="14357427" y="599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53721</xdr:rowOff>
    </xdr:from>
    <xdr:to>
      <xdr:col>20</xdr:col>
      <xdr:colOff>9525</xdr:colOff>
      <xdr:row>31</xdr:row>
      <xdr:rowOff>155321</xdr:rowOff>
    </xdr:to>
    <xdr:sp macro="" textlink="">
      <xdr:nvSpPr>
        <xdr:cNvPr id="520" name="円/楕円 519"/>
        <xdr:cNvSpPr/>
      </xdr:nvSpPr>
      <xdr:spPr>
        <a:xfrm>
          <a:off x="13652500" y="53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398</xdr:rowOff>
    </xdr:from>
    <xdr:ext cx="534377" cy="259045"/>
    <xdr:sp macro="" textlink="">
      <xdr:nvSpPr>
        <xdr:cNvPr id="521" name="テキスト ボックス 520"/>
        <xdr:cNvSpPr txBox="1"/>
      </xdr:nvSpPr>
      <xdr:spPr>
        <a:xfrm>
          <a:off x="13436111" y="514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35560</xdr:rowOff>
    </xdr:from>
    <xdr:to>
      <xdr:col>18</xdr:col>
      <xdr:colOff>492125</xdr:colOff>
      <xdr:row>31</xdr:row>
      <xdr:rowOff>137160</xdr:rowOff>
    </xdr:to>
    <xdr:sp macro="" textlink="">
      <xdr:nvSpPr>
        <xdr:cNvPr id="522" name="円/楕円 521"/>
        <xdr:cNvSpPr/>
      </xdr:nvSpPr>
      <xdr:spPr>
        <a:xfrm>
          <a:off x="12763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153687</xdr:rowOff>
    </xdr:from>
    <xdr:ext cx="534377" cy="259045"/>
    <xdr:sp macro="" textlink="">
      <xdr:nvSpPr>
        <xdr:cNvPr id="523" name="テキスト ボックス 522"/>
        <xdr:cNvSpPr txBox="1"/>
      </xdr:nvSpPr>
      <xdr:spPr>
        <a:xfrm>
          <a:off x="12547111" y="51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95368</xdr:rowOff>
    </xdr:from>
    <xdr:to>
      <xdr:col>23</xdr:col>
      <xdr:colOff>517525</xdr:colOff>
      <xdr:row>72</xdr:row>
      <xdr:rowOff>9284</xdr:rowOff>
    </xdr:to>
    <xdr:cxnSp macro="">
      <xdr:nvCxnSpPr>
        <xdr:cNvPr id="603" name="直線コネクタ 602"/>
        <xdr:cNvCxnSpPr/>
      </xdr:nvCxnSpPr>
      <xdr:spPr>
        <a:xfrm>
          <a:off x="15481300" y="12268318"/>
          <a:ext cx="838200" cy="8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41973</xdr:rowOff>
    </xdr:from>
    <xdr:to>
      <xdr:col>22</xdr:col>
      <xdr:colOff>365125</xdr:colOff>
      <xdr:row>71</xdr:row>
      <xdr:rowOff>95368</xdr:rowOff>
    </xdr:to>
    <xdr:cxnSp macro="">
      <xdr:nvCxnSpPr>
        <xdr:cNvPr id="606" name="直線コネクタ 605"/>
        <xdr:cNvCxnSpPr/>
      </xdr:nvCxnSpPr>
      <xdr:spPr>
        <a:xfrm>
          <a:off x="14592300" y="12214923"/>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77925</xdr:rowOff>
    </xdr:from>
    <xdr:ext cx="534377" cy="259045"/>
    <xdr:sp macro="" textlink="">
      <xdr:nvSpPr>
        <xdr:cNvPr id="608" name="テキスト ボックス 607"/>
        <xdr:cNvSpPr txBox="1"/>
      </xdr:nvSpPr>
      <xdr:spPr>
        <a:xfrm>
          <a:off x="15214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19816</xdr:rowOff>
    </xdr:from>
    <xdr:to>
      <xdr:col>21</xdr:col>
      <xdr:colOff>161925</xdr:colOff>
      <xdr:row>71</xdr:row>
      <xdr:rowOff>41973</xdr:rowOff>
    </xdr:to>
    <xdr:cxnSp macro="">
      <xdr:nvCxnSpPr>
        <xdr:cNvPr id="609" name="直線コネクタ 608"/>
        <xdr:cNvCxnSpPr/>
      </xdr:nvCxnSpPr>
      <xdr:spPr>
        <a:xfrm>
          <a:off x="13703300" y="12192766"/>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47880</xdr:rowOff>
    </xdr:from>
    <xdr:ext cx="534377" cy="259045"/>
    <xdr:sp macro="" textlink="">
      <xdr:nvSpPr>
        <xdr:cNvPr id="611" name="テキスト ボックス 610"/>
        <xdr:cNvSpPr txBox="1"/>
      </xdr:nvSpPr>
      <xdr:spPr>
        <a:xfrm>
          <a:off x="14325111" y="13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122686</xdr:rowOff>
    </xdr:from>
    <xdr:to>
      <xdr:col>19</xdr:col>
      <xdr:colOff>644525</xdr:colOff>
      <xdr:row>71</xdr:row>
      <xdr:rowOff>19816</xdr:rowOff>
    </xdr:to>
    <xdr:cxnSp macro="">
      <xdr:nvCxnSpPr>
        <xdr:cNvPr id="612" name="直線コネクタ 611"/>
        <xdr:cNvCxnSpPr/>
      </xdr:nvCxnSpPr>
      <xdr:spPr>
        <a:xfrm>
          <a:off x="12814300" y="121241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37397</xdr:rowOff>
    </xdr:from>
    <xdr:ext cx="534377" cy="259045"/>
    <xdr:sp macro="" textlink="">
      <xdr:nvSpPr>
        <xdr:cNvPr id="614" name="テキスト ボックス 613"/>
        <xdr:cNvSpPr txBox="1"/>
      </xdr:nvSpPr>
      <xdr:spPr>
        <a:xfrm>
          <a:off x="13436111" y="130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158604</xdr:rowOff>
    </xdr:from>
    <xdr:ext cx="534377" cy="259045"/>
    <xdr:sp macro="" textlink="">
      <xdr:nvSpPr>
        <xdr:cNvPr id="616" name="テキスト ボックス 615"/>
        <xdr:cNvSpPr txBox="1"/>
      </xdr:nvSpPr>
      <xdr:spPr>
        <a:xfrm>
          <a:off x="12547111" y="130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129934</xdr:rowOff>
    </xdr:from>
    <xdr:to>
      <xdr:col>23</xdr:col>
      <xdr:colOff>568325</xdr:colOff>
      <xdr:row>72</xdr:row>
      <xdr:rowOff>60084</xdr:rowOff>
    </xdr:to>
    <xdr:sp macro="" textlink="">
      <xdr:nvSpPr>
        <xdr:cNvPr id="622" name="円/楕円 621"/>
        <xdr:cNvSpPr/>
      </xdr:nvSpPr>
      <xdr:spPr>
        <a:xfrm>
          <a:off x="16268700" y="123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152811</xdr:rowOff>
    </xdr:from>
    <xdr:ext cx="534377" cy="259045"/>
    <xdr:sp macro="" textlink="">
      <xdr:nvSpPr>
        <xdr:cNvPr id="623" name="公債費該当値テキスト"/>
        <xdr:cNvSpPr txBox="1"/>
      </xdr:nvSpPr>
      <xdr:spPr>
        <a:xfrm>
          <a:off x="16370300" y="121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78,987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44568</xdr:rowOff>
    </xdr:from>
    <xdr:to>
      <xdr:col>22</xdr:col>
      <xdr:colOff>415925</xdr:colOff>
      <xdr:row>71</xdr:row>
      <xdr:rowOff>146168</xdr:rowOff>
    </xdr:to>
    <xdr:sp macro="" textlink="">
      <xdr:nvSpPr>
        <xdr:cNvPr id="624" name="円/楕円 623"/>
        <xdr:cNvSpPr/>
      </xdr:nvSpPr>
      <xdr:spPr>
        <a:xfrm>
          <a:off x="15430500" y="122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162695</xdr:rowOff>
    </xdr:from>
    <xdr:ext cx="534377" cy="259045"/>
    <xdr:sp macro="" textlink="">
      <xdr:nvSpPr>
        <xdr:cNvPr id="625" name="テキスト ボックス 624"/>
        <xdr:cNvSpPr txBox="1"/>
      </xdr:nvSpPr>
      <xdr:spPr>
        <a:xfrm>
          <a:off x="15214111" y="1199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84,215</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162623</xdr:rowOff>
    </xdr:from>
    <xdr:to>
      <xdr:col>21</xdr:col>
      <xdr:colOff>212725</xdr:colOff>
      <xdr:row>71</xdr:row>
      <xdr:rowOff>92773</xdr:rowOff>
    </xdr:to>
    <xdr:sp macro="" textlink="">
      <xdr:nvSpPr>
        <xdr:cNvPr id="626" name="円/楕円 625"/>
        <xdr:cNvSpPr/>
      </xdr:nvSpPr>
      <xdr:spPr>
        <a:xfrm>
          <a:off x="14541500" y="121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109300</xdr:rowOff>
    </xdr:from>
    <xdr:ext cx="534377" cy="259045"/>
    <xdr:sp macro="" textlink="">
      <xdr:nvSpPr>
        <xdr:cNvPr id="627" name="テキスト ボックス 626"/>
        <xdr:cNvSpPr txBox="1"/>
      </xdr:nvSpPr>
      <xdr:spPr>
        <a:xfrm>
          <a:off x="14325111" y="119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140466</xdr:rowOff>
    </xdr:from>
    <xdr:to>
      <xdr:col>20</xdr:col>
      <xdr:colOff>9525</xdr:colOff>
      <xdr:row>71</xdr:row>
      <xdr:rowOff>70616</xdr:rowOff>
    </xdr:to>
    <xdr:sp macro="" textlink="">
      <xdr:nvSpPr>
        <xdr:cNvPr id="628" name="円/楕円 627"/>
        <xdr:cNvSpPr/>
      </xdr:nvSpPr>
      <xdr:spPr>
        <a:xfrm>
          <a:off x="13652500" y="121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87143</xdr:rowOff>
    </xdr:from>
    <xdr:ext cx="534377" cy="259045"/>
    <xdr:sp macro="" textlink="">
      <xdr:nvSpPr>
        <xdr:cNvPr id="629" name="テキスト ボックス 628"/>
        <xdr:cNvSpPr txBox="1"/>
      </xdr:nvSpPr>
      <xdr:spPr>
        <a:xfrm>
          <a:off x="13436111" y="119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88,842</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71886</xdr:rowOff>
    </xdr:from>
    <xdr:to>
      <xdr:col>18</xdr:col>
      <xdr:colOff>492125</xdr:colOff>
      <xdr:row>71</xdr:row>
      <xdr:rowOff>2036</xdr:rowOff>
    </xdr:to>
    <xdr:sp macro="" textlink="">
      <xdr:nvSpPr>
        <xdr:cNvPr id="630" name="円/楕円 629"/>
        <xdr:cNvSpPr/>
      </xdr:nvSpPr>
      <xdr:spPr>
        <a:xfrm>
          <a:off x="12763500" y="12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18563</xdr:rowOff>
    </xdr:from>
    <xdr:ext cx="534377" cy="259045"/>
    <xdr:sp macro="" textlink="">
      <xdr:nvSpPr>
        <xdr:cNvPr id="631" name="テキスト ボックス 630"/>
        <xdr:cNvSpPr txBox="1"/>
      </xdr:nvSpPr>
      <xdr:spPr>
        <a:xfrm>
          <a:off x="12547111" y="118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87179</xdr:rowOff>
    </xdr:from>
    <xdr:to>
      <xdr:col>23</xdr:col>
      <xdr:colOff>517525</xdr:colOff>
      <xdr:row>98</xdr:row>
      <xdr:rowOff>114858</xdr:rowOff>
    </xdr:to>
    <xdr:cxnSp macro="">
      <xdr:nvCxnSpPr>
        <xdr:cNvPr id="660" name="直線コネクタ 659"/>
        <xdr:cNvCxnSpPr/>
      </xdr:nvCxnSpPr>
      <xdr:spPr>
        <a:xfrm flipV="1">
          <a:off x="15481300" y="16717829"/>
          <a:ext cx="838200" cy="19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34716</xdr:rowOff>
    </xdr:from>
    <xdr:to>
      <xdr:col>22</xdr:col>
      <xdr:colOff>365125</xdr:colOff>
      <xdr:row>98</xdr:row>
      <xdr:rowOff>114858</xdr:rowOff>
    </xdr:to>
    <xdr:cxnSp macro="">
      <xdr:nvCxnSpPr>
        <xdr:cNvPr id="663" name="直線コネクタ 662"/>
        <xdr:cNvCxnSpPr/>
      </xdr:nvCxnSpPr>
      <xdr:spPr>
        <a:xfrm>
          <a:off x="14592300" y="16665366"/>
          <a:ext cx="889000" cy="2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13479</xdr:rowOff>
    </xdr:from>
    <xdr:ext cx="534377" cy="259045"/>
    <xdr:sp macro="" textlink="">
      <xdr:nvSpPr>
        <xdr:cNvPr id="665" name="テキスト ボックス 664"/>
        <xdr:cNvSpPr txBox="1"/>
      </xdr:nvSpPr>
      <xdr:spPr>
        <a:xfrm>
          <a:off x="15214111"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34716</xdr:rowOff>
    </xdr:from>
    <xdr:to>
      <xdr:col>21</xdr:col>
      <xdr:colOff>161925</xdr:colOff>
      <xdr:row>97</xdr:row>
      <xdr:rowOff>168694</xdr:rowOff>
    </xdr:to>
    <xdr:cxnSp macro="">
      <xdr:nvCxnSpPr>
        <xdr:cNvPr id="666" name="直線コネクタ 665"/>
        <xdr:cNvCxnSpPr/>
      </xdr:nvCxnSpPr>
      <xdr:spPr>
        <a:xfrm flipV="1">
          <a:off x="13703300" y="16665366"/>
          <a:ext cx="889000" cy="13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1452</xdr:rowOff>
    </xdr:from>
    <xdr:ext cx="534377" cy="259045"/>
    <xdr:sp macro="" textlink="">
      <xdr:nvSpPr>
        <xdr:cNvPr id="668" name="テキスト ボックス 667"/>
        <xdr:cNvSpPr txBox="1"/>
      </xdr:nvSpPr>
      <xdr:spPr>
        <a:xfrm>
          <a:off x="14325111" y="168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58280</xdr:rowOff>
    </xdr:from>
    <xdr:to>
      <xdr:col>19</xdr:col>
      <xdr:colOff>644525</xdr:colOff>
      <xdr:row>97</xdr:row>
      <xdr:rowOff>168694</xdr:rowOff>
    </xdr:to>
    <xdr:cxnSp macro="">
      <xdr:nvCxnSpPr>
        <xdr:cNvPr id="669" name="直線コネクタ 668"/>
        <xdr:cNvCxnSpPr/>
      </xdr:nvCxnSpPr>
      <xdr:spPr>
        <a:xfrm>
          <a:off x="12814300" y="16517480"/>
          <a:ext cx="889000" cy="2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56735</xdr:rowOff>
    </xdr:from>
    <xdr:ext cx="534377" cy="259045"/>
    <xdr:sp macro="" textlink="">
      <xdr:nvSpPr>
        <xdr:cNvPr id="671" name="テキスト ボックス 670"/>
        <xdr:cNvSpPr txBox="1"/>
      </xdr:nvSpPr>
      <xdr:spPr>
        <a:xfrm>
          <a:off x="13436111" y="168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63422</xdr:rowOff>
    </xdr:from>
    <xdr:ext cx="534377" cy="259045"/>
    <xdr:sp macro="" textlink="">
      <xdr:nvSpPr>
        <xdr:cNvPr id="673" name="テキスト ボックス 672"/>
        <xdr:cNvSpPr txBox="1"/>
      </xdr:nvSpPr>
      <xdr:spPr>
        <a:xfrm>
          <a:off x="12547111" y="168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36379</xdr:rowOff>
    </xdr:from>
    <xdr:to>
      <xdr:col>23</xdr:col>
      <xdr:colOff>568325</xdr:colOff>
      <xdr:row>97</xdr:row>
      <xdr:rowOff>137979</xdr:rowOff>
    </xdr:to>
    <xdr:sp macro="" textlink="">
      <xdr:nvSpPr>
        <xdr:cNvPr id="679" name="円/楕円 678"/>
        <xdr:cNvSpPr/>
      </xdr:nvSpPr>
      <xdr:spPr>
        <a:xfrm>
          <a:off x="16268700" y="166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59256</xdr:rowOff>
    </xdr:from>
    <xdr:ext cx="534377" cy="259045"/>
    <xdr:sp macro="" textlink="">
      <xdr:nvSpPr>
        <xdr:cNvPr id="680" name="積立金該当値テキスト"/>
        <xdr:cNvSpPr txBox="1"/>
      </xdr:nvSpPr>
      <xdr:spPr>
        <a:xfrm>
          <a:off x="16370300" y="165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64058</xdr:rowOff>
    </xdr:from>
    <xdr:to>
      <xdr:col>22</xdr:col>
      <xdr:colOff>415925</xdr:colOff>
      <xdr:row>98</xdr:row>
      <xdr:rowOff>165658</xdr:rowOff>
    </xdr:to>
    <xdr:sp macro="" textlink="">
      <xdr:nvSpPr>
        <xdr:cNvPr id="681" name="円/楕円 680"/>
        <xdr:cNvSpPr/>
      </xdr:nvSpPr>
      <xdr:spPr>
        <a:xfrm>
          <a:off x="15430500" y="168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156785</xdr:rowOff>
    </xdr:from>
    <xdr:ext cx="469744" cy="259045"/>
    <xdr:sp macro="" textlink="">
      <xdr:nvSpPr>
        <xdr:cNvPr id="682" name="テキスト ボックス 681"/>
        <xdr:cNvSpPr txBox="1"/>
      </xdr:nvSpPr>
      <xdr:spPr>
        <a:xfrm>
          <a:off x="15246427" y="1695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155366</xdr:rowOff>
    </xdr:from>
    <xdr:to>
      <xdr:col>21</xdr:col>
      <xdr:colOff>212725</xdr:colOff>
      <xdr:row>97</xdr:row>
      <xdr:rowOff>85516</xdr:rowOff>
    </xdr:to>
    <xdr:sp macro="" textlink="">
      <xdr:nvSpPr>
        <xdr:cNvPr id="683" name="円/楕円 682"/>
        <xdr:cNvSpPr/>
      </xdr:nvSpPr>
      <xdr:spPr>
        <a:xfrm>
          <a:off x="14541500" y="166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102043</xdr:rowOff>
    </xdr:from>
    <xdr:ext cx="534377" cy="259045"/>
    <xdr:sp macro="" textlink="">
      <xdr:nvSpPr>
        <xdr:cNvPr id="684" name="テキスト ボックス 683"/>
        <xdr:cNvSpPr txBox="1"/>
      </xdr:nvSpPr>
      <xdr:spPr>
        <a:xfrm>
          <a:off x="14325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117894</xdr:rowOff>
    </xdr:from>
    <xdr:to>
      <xdr:col>20</xdr:col>
      <xdr:colOff>9525</xdr:colOff>
      <xdr:row>98</xdr:row>
      <xdr:rowOff>48044</xdr:rowOff>
    </xdr:to>
    <xdr:sp macro="" textlink="">
      <xdr:nvSpPr>
        <xdr:cNvPr id="685" name="円/楕円 684"/>
        <xdr:cNvSpPr/>
      </xdr:nvSpPr>
      <xdr:spPr>
        <a:xfrm>
          <a:off x="13652500" y="167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64571</xdr:rowOff>
    </xdr:from>
    <xdr:ext cx="534377" cy="259045"/>
    <xdr:sp macro="" textlink="">
      <xdr:nvSpPr>
        <xdr:cNvPr id="686" name="テキスト ボックス 685"/>
        <xdr:cNvSpPr txBox="1"/>
      </xdr:nvSpPr>
      <xdr:spPr>
        <a:xfrm>
          <a:off x="13436111" y="165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7480</xdr:rowOff>
    </xdr:from>
    <xdr:to>
      <xdr:col>18</xdr:col>
      <xdr:colOff>492125</xdr:colOff>
      <xdr:row>96</xdr:row>
      <xdr:rowOff>109080</xdr:rowOff>
    </xdr:to>
    <xdr:sp macro="" textlink="">
      <xdr:nvSpPr>
        <xdr:cNvPr id="687" name="円/楕円 686"/>
        <xdr:cNvSpPr/>
      </xdr:nvSpPr>
      <xdr:spPr>
        <a:xfrm>
          <a:off x="12763500" y="164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125607</xdr:rowOff>
    </xdr:from>
    <xdr:ext cx="534377" cy="259045"/>
    <xdr:sp macro="" textlink="">
      <xdr:nvSpPr>
        <xdr:cNvPr id="688" name="テキスト ボックス 687"/>
        <xdr:cNvSpPr txBox="1"/>
      </xdr:nvSpPr>
      <xdr:spPr>
        <a:xfrm>
          <a:off x="12547111" y="162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165826</xdr:rowOff>
    </xdr:from>
    <xdr:to>
      <xdr:col>32</xdr:col>
      <xdr:colOff>187325</xdr:colOff>
      <xdr:row>39</xdr:row>
      <xdr:rowOff>92184</xdr:rowOff>
    </xdr:to>
    <xdr:cxnSp macro="">
      <xdr:nvCxnSpPr>
        <xdr:cNvPr id="719" name="直線コネクタ 718"/>
        <xdr:cNvCxnSpPr/>
      </xdr:nvCxnSpPr>
      <xdr:spPr>
        <a:xfrm>
          <a:off x="21323300" y="6680926"/>
          <a:ext cx="8382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165826</xdr:rowOff>
    </xdr:from>
    <xdr:to>
      <xdr:col>31</xdr:col>
      <xdr:colOff>34925</xdr:colOff>
      <xdr:row>39</xdr:row>
      <xdr:rowOff>98878</xdr:rowOff>
    </xdr:to>
    <xdr:cxnSp macro="">
      <xdr:nvCxnSpPr>
        <xdr:cNvPr id="722" name="直線コネクタ 721"/>
        <xdr:cNvCxnSpPr/>
      </xdr:nvCxnSpPr>
      <xdr:spPr>
        <a:xfrm flipV="1">
          <a:off x="20434300" y="668092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41384</xdr:rowOff>
    </xdr:from>
    <xdr:to>
      <xdr:col>32</xdr:col>
      <xdr:colOff>238125</xdr:colOff>
      <xdr:row>39</xdr:row>
      <xdr:rowOff>142984</xdr:rowOff>
    </xdr:to>
    <xdr:sp macro="" textlink="">
      <xdr:nvSpPr>
        <xdr:cNvPr id="738" name="円/楕円 737"/>
        <xdr:cNvSpPr/>
      </xdr:nvSpPr>
      <xdr:spPr>
        <a:xfrm>
          <a:off x="22110700" y="67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127761</xdr:rowOff>
    </xdr:from>
    <xdr:ext cx="313932" cy="259045"/>
    <xdr:sp macro="" textlink="">
      <xdr:nvSpPr>
        <xdr:cNvPr id="739" name="投資及び出資金該当値テキスト"/>
        <xdr:cNvSpPr txBox="1"/>
      </xdr:nvSpPr>
      <xdr:spPr>
        <a:xfrm>
          <a:off x="22212300" y="6642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115026</xdr:rowOff>
    </xdr:from>
    <xdr:to>
      <xdr:col>31</xdr:col>
      <xdr:colOff>85725</xdr:colOff>
      <xdr:row>39</xdr:row>
      <xdr:rowOff>45176</xdr:rowOff>
    </xdr:to>
    <xdr:sp macro="" textlink="">
      <xdr:nvSpPr>
        <xdr:cNvPr id="740" name="円/楕円 739"/>
        <xdr:cNvSpPr/>
      </xdr:nvSpPr>
      <xdr:spPr>
        <a:xfrm>
          <a:off x="21272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36303</xdr:rowOff>
    </xdr:from>
    <xdr:ext cx="378565" cy="259045"/>
    <xdr:sp macro="" textlink="">
      <xdr:nvSpPr>
        <xdr:cNvPr id="741" name="テキスト ボックス 740"/>
        <xdr:cNvSpPr txBox="1"/>
      </xdr:nvSpPr>
      <xdr:spPr>
        <a:xfrm>
          <a:off x="21134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37104</xdr:rowOff>
    </xdr:from>
    <xdr:to>
      <xdr:col>32</xdr:col>
      <xdr:colOff>187325</xdr:colOff>
      <xdr:row>58</xdr:row>
      <xdr:rowOff>42728</xdr:rowOff>
    </xdr:to>
    <xdr:cxnSp macro="">
      <xdr:nvCxnSpPr>
        <xdr:cNvPr id="774" name="直線コネクタ 773"/>
        <xdr:cNvCxnSpPr/>
      </xdr:nvCxnSpPr>
      <xdr:spPr>
        <a:xfrm flipV="1">
          <a:off x="21323300" y="9981204"/>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42728</xdr:rowOff>
    </xdr:from>
    <xdr:to>
      <xdr:col>31</xdr:col>
      <xdr:colOff>34925</xdr:colOff>
      <xdr:row>58</xdr:row>
      <xdr:rowOff>44191</xdr:rowOff>
    </xdr:to>
    <xdr:cxnSp macro="">
      <xdr:nvCxnSpPr>
        <xdr:cNvPr id="777" name="直線コネクタ 776"/>
        <xdr:cNvCxnSpPr/>
      </xdr:nvCxnSpPr>
      <xdr:spPr>
        <a:xfrm flipV="1">
          <a:off x="20434300" y="9986828"/>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31435</xdr:rowOff>
    </xdr:from>
    <xdr:to>
      <xdr:col>29</xdr:col>
      <xdr:colOff>517525</xdr:colOff>
      <xdr:row>58</xdr:row>
      <xdr:rowOff>44191</xdr:rowOff>
    </xdr:to>
    <xdr:cxnSp macro="">
      <xdr:nvCxnSpPr>
        <xdr:cNvPr id="780" name="直線コネクタ 779"/>
        <xdr:cNvCxnSpPr/>
      </xdr:nvCxnSpPr>
      <xdr:spPr>
        <a:xfrm>
          <a:off x="19545300" y="9975535"/>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29332</xdr:rowOff>
    </xdr:from>
    <xdr:to>
      <xdr:col>28</xdr:col>
      <xdr:colOff>314325</xdr:colOff>
      <xdr:row>58</xdr:row>
      <xdr:rowOff>31435</xdr:rowOff>
    </xdr:to>
    <xdr:cxnSp macro="">
      <xdr:nvCxnSpPr>
        <xdr:cNvPr id="783" name="直線コネクタ 782"/>
        <xdr:cNvCxnSpPr/>
      </xdr:nvCxnSpPr>
      <xdr:spPr>
        <a:xfrm>
          <a:off x="18656300" y="9973432"/>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157754</xdr:rowOff>
    </xdr:from>
    <xdr:to>
      <xdr:col>32</xdr:col>
      <xdr:colOff>238125</xdr:colOff>
      <xdr:row>58</xdr:row>
      <xdr:rowOff>87904</xdr:rowOff>
    </xdr:to>
    <xdr:sp macro="" textlink="">
      <xdr:nvSpPr>
        <xdr:cNvPr id="793" name="円/楕円 792"/>
        <xdr:cNvSpPr/>
      </xdr:nvSpPr>
      <xdr:spPr>
        <a:xfrm>
          <a:off x="221107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116384</xdr:rowOff>
    </xdr:from>
    <xdr:ext cx="469744" cy="259045"/>
    <xdr:sp macro="" textlink="">
      <xdr:nvSpPr>
        <xdr:cNvPr id="794" name="貸付金該当値テキスト"/>
        <xdr:cNvSpPr txBox="1"/>
      </xdr:nvSpPr>
      <xdr:spPr>
        <a:xfrm>
          <a:off x="22212300" y="988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163378</xdr:rowOff>
    </xdr:from>
    <xdr:to>
      <xdr:col>31</xdr:col>
      <xdr:colOff>85725</xdr:colOff>
      <xdr:row>58</xdr:row>
      <xdr:rowOff>93528</xdr:rowOff>
    </xdr:to>
    <xdr:sp macro="" textlink="">
      <xdr:nvSpPr>
        <xdr:cNvPr id="795" name="円/楕円 794"/>
        <xdr:cNvSpPr/>
      </xdr:nvSpPr>
      <xdr:spPr>
        <a:xfrm>
          <a:off x="21272500" y="99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84655</xdr:rowOff>
    </xdr:from>
    <xdr:ext cx="469744" cy="259045"/>
    <xdr:sp macro="" textlink="">
      <xdr:nvSpPr>
        <xdr:cNvPr id="796" name="テキスト ボックス 795"/>
        <xdr:cNvSpPr txBox="1"/>
      </xdr:nvSpPr>
      <xdr:spPr>
        <a:xfrm>
          <a:off x="21088427" y="1002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164841</xdr:rowOff>
    </xdr:from>
    <xdr:to>
      <xdr:col>29</xdr:col>
      <xdr:colOff>568325</xdr:colOff>
      <xdr:row>58</xdr:row>
      <xdr:rowOff>94991</xdr:rowOff>
    </xdr:to>
    <xdr:sp macro="" textlink="">
      <xdr:nvSpPr>
        <xdr:cNvPr id="797" name="円/楕円 796"/>
        <xdr:cNvSpPr/>
      </xdr:nvSpPr>
      <xdr:spPr>
        <a:xfrm>
          <a:off x="20383500" y="9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86118</xdr:rowOff>
    </xdr:from>
    <xdr:ext cx="469744" cy="259045"/>
    <xdr:sp macro="" textlink="">
      <xdr:nvSpPr>
        <xdr:cNvPr id="798" name="テキスト ボックス 797"/>
        <xdr:cNvSpPr txBox="1"/>
      </xdr:nvSpPr>
      <xdr:spPr>
        <a:xfrm>
          <a:off x="20199427" y="1003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152085</xdr:rowOff>
    </xdr:from>
    <xdr:to>
      <xdr:col>28</xdr:col>
      <xdr:colOff>365125</xdr:colOff>
      <xdr:row>58</xdr:row>
      <xdr:rowOff>82235</xdr:rowOff>
    </xdr:to>
    <xdr:sp macro="" textlink="">
      <xdr:nvSpPr>
        <xdr:cNvPr id="799" name="円/楕円 798"/>
        <xdr:cNvSpPr/>
      </xdr:nvSpPr>
      <xdr:spPr>
        <a:xfrm>
          <a:off x="19494500" y="992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73362</xdr:rowOff>
    </xdr:from>
    <xdr:ext cx="469744" cy="259045"/>
    <xdr:sp macro="" textlink="">
      <xdr:nvSpPr>
        <xdr:cNvPr id="800" name="テキスト ボックス 799"/>
        <xdr:cNvSpPr txBox="1"/>
      </xdr:nvSpPr>
      <xdr:spPr>
        <a:xfrm>
          <a:off x="19310427" y="1001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149982</xdr:rowOff>
    </xdr:from>
    <xdr:to>
      <xdr:col>27</xdr:col>
      <xdr:colOff>161925</xdr:colOff>
      <xdr:row>58</xdr:row>
      <xdr:rowOff>80132</xdr:rowOff>
    </xdr:to>
    <xdr:sp macro="" textlink="">
      <xdr:nvSpPr>
        <xdr:cNvPr id="801" name="円/楕円 800"/>
        <xdr:cNvSpPr/>
      </xdr:nvSpPr>
      <xdr:spPr>
        <a:xfrm>
          <a:off x="18605500" y="99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71259</xdr:rowOff>
    </xdr:from>
    <xdr:ext cx="469744" cy="259045"/>
    <xdr:sp macro="" textlink="">
      <xdr:nvSpPr>
        <xdr:cNvPr id="802" name="テキスト ボックス 801"/>
        <xdr:cNvSpPr txBox="1"/>
      </xdr:nvSpPr>
      <xdr:spPr>
        <a:xfrm>
          <a:off x="18421427" y="1001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108896</xdr:rowOff>
    </xdr:from>
    <xdr:to>
      <xdr:col>32</xdr:col>
      <xdr:colOff>187325</xdr:colOff>
      <xdr:row>74</xdr:row>
      <xdr:rowOff>165932</xdr:rowOff>
    </xdr:to>
    <xdr:cxnSp macro="">
      <xdr:nvCxnSpPr>
        <xdr:cNvPr id="832" name="直線コネクタ 831"/>
        <xdr:cNvCxnSpPr/>
      </xdr:nvCxnSpPr>
      <xdr:spPr>
        <a:xfrm flipV="1">
          <a:off x="21323300" y="12796196"/>
          <a:ext cx="8382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165932</xdr:rowOff>
    </xdr:from>
    <xdr:to>
      <xdr:col>31</xdr:col>
      <xdr:colOff>34925</xdr:colOff>
      <xdr:row>75</xdr:row>
      <xdr:rowOff>3131</xdr:rowOff>
    </xdr:to>
    <xdr:cxnSp macro="">
      <xdr:nvCxnSpPr>
        <xdr:cNvPr id="835" name="直線コネクタ 834"/>
        <xdr:cNvCxnSpPr/>
      </xdr:nvCxnSpPr>
      <xdr:spPr>
        <a:xfrm flipV="1">
          <a:off x="20434300" y="12853232"/>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154576</xdr:rowOff>
    </xdr:from>
    <xdr:ext cx="534377" cy="259045"/>
    <xdr:sp macro="" textlink="">
      <xdr:nvSpPr>
        <xdr:cNvPr id="837" name="テキスト ボックス 836"/>
        <xdr:cNvSpPr txBox="1"/>
      </xdr:nvSpPr>
      <xdr:spPr>
        <a:xfrm>
          <a:off x="21056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168790</xdr:rowOff>
    </xdr:from>
    <xdr:to>
      <xdr:col>29</xdr:col>
      <xdr:colOff>517525</xdr:colOff>
      <xdr:row>75</xdr:row>
      <xdr:rowOff>3131</xdr:rowOff>
    </xdr:to>
    <xdr:cxnSp macro="">
      <xdr:nvCxnSpPr>
        <xdr:cNvPr id="838" name="直線コネクタ 837"/>
        <xdr:cNvCxnSpPr/>
      </xdr:nvCxnSpPr>
      <xdr:spPr>
        <a:xfrm>
          <a:off x="19545300" y="1285609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158139</xdr:rowOff>
    </xdr:from>
    <xdr:ext cx="534377" cy="259045"/>
    <xdr:sp macro="" textlink="">
      <xdr:nvSpPr>
        <xdr:cNvPr id="840" name="テキスト ボックス 839"/>
        <xdr:cNvSpPr txBox="1"/>
      </xdr:nvSpPr>
      <xdr:spPr>
        <a:xfrm>
          <a:off x="20167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168066</xdr:rowOff>
    </xdr:from>
    <xdr:to>
      <xdr:col>28</xdr:col>
      <xdr:colOff>314325</xdr:colOff>
      <xdr:row>74</xdr:row>
      <xdr:rowOff>168790</xdr:rowOff>
    </xdr:to>
    <xdr:cxnSp macro="">
      <xdr:nvCxnSpPr>
        <xdr:cNvPr id="841" name="直線コネクタ 840"/>
        <xdr:cNvCxnSpPr/>
      </xdr:nvCxnSpPr>
      <xdr:spPr>
        <a:xfrm>
          <a:off x="18656300" y="1285536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11968</xdr:rowOff>
    </xdr:from>
    <xdr:ext cx="534377" cy="259045"/>
    <xdr:sp macro="" textlink="">
      <xdr:nvSpPr>
        <xdr:cNvPr id="843" name="テキスト ボックス 842"/>
        <xdr:cNvSpPr txBox="1"/>
      </xdr:nvSpPr>
      <xdr:spPr>
        <a:xfrm>
          <a:off x="19278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21550</xdr:rowOff>
    </xdr:from>
    <xdr:ext cx="534377" cy="259045"/>
    <xdr:sp macro="" textlink="">
      <xdr:nvSpPr>
        <xdr:cNvPr id="845" name="テキスト ボックス 844"/>
        <xdr:cNvSpPr txBox="1"/>
      </xdr:nvSpPr>
      <xdr:spPr>
        <a:xfrm>
          <a:off x="18389111" y="132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58096</xdr:rowOff>
    </xdr:from>
    <xdr:to>
      <xdr:col>32</xdr:col>
      <xdr:colOff>238125</xdr:colOff>
      <xdr:row>74</xdr:row>
      <xdr:rowOff>159696</xdr:rowOff>
    </xdr:to>
    <xdr:sp macro="" textlink="">
      <xdr:nvSpPr>
        <xdr:cNvPr id="851" name="円/楕円 850"/>
        <xdr:cNvSpPr/>
      </xdr:nvSpPr>
      <xdr:spPr>
        <a:xfrm>
          <a:off x="22110700" y="127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80973</xdr:rowOff>
    </xdr:from>
    <xdr:ext cx="534377" cy="259045"/>
    <xdr:sp macro="" textlink="">
      <xdr:nvSpPr>
        <xdr:cNvPr id="852" name="繰出金該当値テキスト"/>
        <xdr:cNvSpPr txBox="1"/>
      </xdr:nvSpPr>
      <xdr:spPr>
        <a:xfrm>
          <a:off x="22212300" y="12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115132</xdr:rowOff>
    </xdr:from>
    <xdr:to>
      <xdr:col>31</xdr:col>
      <xdr:colOff>85725</xdr:colOff>
      <xdr:row>75</xdr:row>
      <xdr:rowOff>45282</xdr:rowOff>
    </xdr:to>
    <xdr:sp macro="" textlink="">
      <xdr:nvSpPr>
        <xdr:cNvPr id="853" name="円/楕円 852"/>
        <xdr:cNvSpPr/>
      </xdr:nvSpPr>
      <xdr:spPr>
        <a:xfrm>
          <a:off x="21272500" y="12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61809</xdr:rowOff>
    </xdr:from>
    <xdr:ext cx="534377" cy="259045"/>
    <xdr:sp macro="" textlink="">
      <xdr:nvSpPr>
        <xdr:cNvPr id="854" name="テキスト ボックス 853"/>
        <xdr:cNvSpPr txBox="1"/>
      </xdr:nvSpPr>
      <xdr:spPr>
        <a:xfrm>
          <a:off x="21056111" y="125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123781</xdr:rowOff>
    </xdr:from>
    <xdr:to>
      <xdr:col>29</xdr:col>
      <xdr:colOff>568325</xdr:colOff>
      <xdr:row>75</xdr:row>
      <xdr:rowOff>53931</xdr:rowOff>
    </xdr:to>
    <xdr:sp macro="" textlink="">
      <xdr:nvSpPr>
        <xdr:cNvPr id="855" name="円/楕円 854"/>
        <xdr:cNvSpPr/>
      </xdr:nvSpPr>
      <xdr:spPr>
        <a:xfrm>
          <a:off x="20383500" y="128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70458</xdr:rowOff>
    </xdr:from>
    <xdr:ext cx="534377" cy="259045"/>
    <xdr:sp macro="" textlink="">
      <xdr:nvSpPr>
        <xdr:cNvPr id="856" name="テキスト ボックス 855"/>
        <xdr:cNvSpPr txBox="1"/>
      </xdr:nvSpPr>
      <xdr:spPr>
        <a:xfrm>
          <a:off x="20167111" y="125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117990</xdr:rowOff>
    </xdr:from>
    <xdr:to>
      <xdr:col>28</xdr:col>
      <xdr:colOff>365125</xdr:colOff>
      <xdr:row>75</xdr:row>
      <xdr:rowOff>48140</xdr:rowOff>
    </xdr:to>
    <xdr:sp macro="" textlink="">
      <xdr:nvSpPr>
        <xdr:cNvPr id="857" name="円/楕円 856"/>
        <xdr:cNvSpPr/>
      </xdr:nvSpPr>
      <xdr:spPr>
        <a:xfrm>
          <a:off x="19494500" y="128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64667</xdr:rowOff>
    </xdr:from>
    <xdr:ext cx="534377" cy="259045"/>
    <xdr:sp macro="" textlink="">
      <xdr:nvSpPr>
        <xdr:cNvPr id="858" name="テキスト ボックス 857"/>
        <xdr:cNvSpPr txBox="1"/>
      </xdr:nvSpPr>
      <xdr:spPr>
        <a:xfrm>
          <a:off x="19278111" y="125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117266</xdr:rowOff>
    </xdr:from>
    <xdr:to>
      <xdr:col>27</xdr:col>
      <xdr:colOff>161925</xdr:colOff>
      <xdr:row>75</xdr:row>
      <xdr:rowOff>47416</xdr:rowOff>
    </xdr:to>
    <xdr:sp macro="" textlink="">
      <xdr:nvSpPr>
        <xdr:cNvPr id="859" name="円/楕円 858"/>
        <xdr:cNvSpPr/>
      </xdr:nvSpPr>
      <xdr:spPr>
        <a:xfrm>
          <a:off x="18605500" y="128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63943</xdr:rowOff>
    </xdr:from>
    <xdr:ext cx="534377" cy="259045"/>
    <xdr:sp macro="" textlink="">
      <xdr:nvSpPr>
        <xdr:cNvPr id="860" name="テキスト ボックス 859"/>
        <xdr:cNvSpPr txBox="1"/>
      </xdr:nvSpPr>
      <xdr:spPr>
        <a:xfrm>
          <a:off x="18389111" y="1257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歳出決算総額は、住民一人当たり５５万５千円となっており、義務的経費である人件費、扶助費及び公債費の合計が約２２万２千円で</a:t>
          </a:r>
          <a:r>
            <a:rPr lang="en-US" altLang="ja-JP" sz="1300" u="none">
              <a:solidFill>
                <a:schemeClr val="dk1"/>
              </a:solidFill>
              <a:latin typeface="+mn-lt"/>
              <a:ea typeface="+mn-ea"/>
              <a:cs typeface="+mn-cs"/>
            </a:rPr>
            <a:t>40</a:t>
          </a:r>
          <a:r>
            <a:rPr lang="ja-JP" altLang="ja-JP" sz="1300" u="none">
              <a:solidFill>
                <a:schemeClr val="dk1"/>
              </a:solidFill>
              <a:latin typeface="+mn-lt"/>
              <a:ea typeface="+mn-ea"/>
              <a:cs typeface="+mn-cs"/>
            </a:rPr>
            <a:t>％を占めている。投資的経費である普通建設事業費、災害復旧費の合計は７万９千円で</a:t>
          </a:r>
          <a:r>
            <a:rPr lang="en-US" altLang="ja-JP" sz="1300" u="none">
              <a:solidFill>
                <a:schemeClr val="dk1"/>
              </a:solidFill>
              <a:latin typeface="+mn-lt"/>
              <a:ea typeface="+mn-ea"/>
              <a:cs typeface="+mn-cs"/>
            </a:rPr>
            <a:t>14</a:t>
          </a:r>
          <a:r>
            <a:rPr lang="ja-JP" altLang="ja-JP" sz="1300" u="none">
              <a:solidFill>
                <a:schemeClr val="dk1"/>
              </a:solidFill>
              <a:latin typeface="+mn-lt"/>
              <a:ea typeface="+mn-ea"/>
              <a:cs typeface="+mn-cs"/>
            </a:rPr>
            <a:t>％となっている。</a:t>
          </a:r>
        </a:p>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住民一人当たりコストが最も高いのは人件費の９万２千円で、次いで物件費８万５千円、補助費等８万円、公債費７万９千円と続いており、いずれも類似団体平均と比べて高水準にある。これは、平成１５年の合併により、人口に比する職員数、施設数が類似団体を上回っており、また、合併前後に積極的な投資事業を展開してきたことにより、借入金の返済が大きくなっているためである。職員数については定員適正化計画に基づき削減（計画的な採用抑制）に努めている。また、行政改革実施計画に基づき、冷暖房温度の基準設定やコピー用紙等の再利用などの省エネ・省資源の徹底、清掃・警備等の施設管理業務を複数年一括契約するなど内部管理経費の縮減に努めているが、多くの施設を抱え施設管理経費の縮減が進まない状況にある。観光施設など指定管理者制度を導入しているが、競争原理が働かずコスト削減に結びついていないことも要因の一つである。補助費等については、消防・ごみ処理、病院などの業務を行う一部事務組合への負担金が７割を占めており、各組合においても経費の削減や事業運営の健全化を図るなど、市町村の負担軽減を促していく。公債費については、借入金返済のピークであった平成１９年度以降、地方債の発行額抑制に取り組んだ成果が表れ、今後は減少する見通しである。</a:t>
          </a:r>
          <a:endParaRPr kumimoji="1" lang="ja-JP" altLang="en-US" sz="1300" u="none">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宮城県加美町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24,508
24,394
460.67
14,692,042
13,610,225
995,034
9,652,240
14,835,979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164193</xdr:rowOff>
    </xdr:from>
    <xdr:to>
      <xdr:col>6</xdr:col>
      <xdr:colOff>511175</xdr:colOff>
      <xdr:row>32</xdr:row>
      <xdr:rowOff>2540</xdr:rowOff>
    </xdr:to>
    <xdr:cxnSp macro="">
      <xdr:nvCxnSpPr>
        <xdr:cNvPr id="63" name="直線コネクタ 62"/>
        <xdr:cNvCxnSpPr/>
      </xdr:nvCxnSpPr>
      <xdr:spPr>
        <a:xfrm flipV="1">
          <a:off x="3797300" y="5307693"/>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2540</xdr:rowOff>
    </xdr:from>
    <xdr:to>
      <xdr:col>5</xdr:col>
      <xdr:colOff>358775</xdr:colOff>
      <xdr:row>32</xdr:row>
      <xdr:rowOff>115207</xdr:rowOff>
    </xdr:to>
    <xdr:cxnSp macro="">
      <xdr:nvCxnSpPr>
        <xdr:cNvPr id="66" name="直線コネクタ 65"/>
        <xdr:cNvCxnSpPr/>
      </xdr:nvCxnSpPr>
      <xdr:spPr>
        <a:xfrm flipV="1">
          <a:off x="2908300" y="548894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109455</xdr:rowOff>
    </xdr:from>
    <xdr:ext cx="469744" cy="259045"/>
    <xdr:sp macro="" textlink="">
      <xdr:nvSpPr>
        <xdr:cNvPr id="68" name="テキスト ボックス 67"/>
        <xdr:cNvSpPr txBox="1"/>
      </xdr:nvSpPr>
      <xdr:spPr>
        <a:xfrm>
          <a:off x="3562427"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36504</xdr:rowOff>
    </xdr:from>
    <xdr:to>
      <xdr:col>4</xdr:col>
      <xdr:colOff>155575</xdr:colOff>
      <xdr:row>32</xdr:row>
      <xdr:rowOff>115207</xdr:rowOff>
    </xdr:to>
    <xdr:cxnSp macro="">
      <xdr:nvCxnSpPr>
        <xdr:cNvPr id="69" name="直線コネクタ 68"/>
        <xdr:cNvCxnSpPr/>
      </xdr:nvCxnSpPr>
      <xdr:spPr>
        <a:xfrm>
          <a:off x="2019300" y="5522904"/>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111741</xdr:rowOff>
    </xdr:from>
    <xdr:ext cx="469744" cy="259045"/>
    <xdr:sp macro="" textlink="">
      <xdr:nvSpPr>
        <xdr:cNvPr id="71" name="テキスト ボックス 70"/>
        <xdr:cNvSpPr txBox="1"/>
      </xdr:nvSpPr>
      <xdr:spPr>
        <a:xfrm>
          <a:off x="2673427" y="61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94960</xdr:rowOff>
    </xdr:from>
    <xdr:to>
      <xdr:col>2</xdr:col>
      <xdr:colOff>638175</xdr:colOff>
      <xdr:row>32</xdr:row>
      <xdr:rowOff>36504</xdr:rowOff>
    </xdr:to>
    <xdr:cxnSp macro="">
      <xdr:nvCxnSpPr>
        <xdr:cNvPr id="72" name="直線コネクタ 71"/>
        <xdr:cNvCxnSpPr/>
      </xdr:nvCxnSpPr>
      <xdr:spPr>
        <a:xfrm>
          <a:off x="1130300" y="5409910"/>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69940</xdr:rowOff>
    </xdr:from>
    <xdr:ext cx="469744" cy="259045"/>
    <xdr:sp macro="" textlink="">
      <xdr:nvSpPr>
        <xdr:cNvPr id="74" name="テキスト ボックス 73"/>
        <xdr:cNvSpPr txBox="1"/>
      </xdr:nvSpPr>
      <xdr:spPr>
        <a:xfrm>
          <a:off x="1784427" y="60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61775</xdr:rowOff>
    </xdr:from>
    <xdr:ext cx="469744" cy="259045"/>
    <xdr:sp macro="" textlink="">
      <xdr:nvSpPr>
        <xdr:cNvPr id="76" name="テキスト ボックス 75"/>
        <xdr:cNvSpPr txBox="1"/>
      </xdr:nvSpPr>
      <xdr:spPr>
        <a:xfrm>
          <a:off x="895427" y="58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113393</xdr:rowOff>
    </xdr:from>
    <xdr:to>
      <xdr:col>6</xdr:col>
      <xdr:colOff>561975</xdr:colOff>
      <xdr:row>31</xdr:row>
      <xdr:rowOff>43543</xdr:rowOff>
    </xdr:to>
    <xdr:sp macro="" textlink="">
      <xdr:nvSpPr>
        <xdr:cNvPr id="82" name="円/楕円 81"/>
        <xdr:cNvSpPr/>
      </xdr:nvSpPr>
      <xdr:spPr>
        <a:xfrm>
          <a:off x="4584700" y="52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43887</xdr:rowOff>
    </xdr:from>
    <xdr:ext cx="469744" cy="259045"/>
    <xdr:sp macro="" textlink="">
      <xdr:nvSpPr>
        <xdr:cNvPr id="83" name="議会費該当値テキスト"/>
        <xdr:cNvSpPr txBox="1"/>
      </xdr:nvSpPr>
      <xdr:spPr>
        <a:xfrm>
          <a:off x="4686300" y="518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123190</xdr:rowOff>
    </xdr:from>
    <xdr:to>
      <xdr:col>5</xdr:col>
      <xdr:colOff>409575</xdr:colOff>
      <xdr:row>32</xdr:row>
      <xdr:rowOff>53340</xdr:rowOff>
    </xdr:to>
    <xdr:sp macro="" textlink="">
      <xdr:nvSpPr>
        <xdr:cNvPr id="84" name="円/楕円 83"/>
        <xdr:cNvSpPr/>
      </xdr:nvSpPr>
      <xdr:spPr>
        <a:xfrm>
          <a:off x="3746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69867</xdr:rowOff>
    </xdr:from>
    <xdr:ext cx="469744" cy="259045"/>
    <xdr:sp macro="" textlink="">
      <xdr:nvSpPr>
        <xdr:cNvPr id="85" name="テキスト ボックス 84"/>
        <xdr:cNvSpPr txBox="1"/>
      </xdr:nvSpPr>
      <xdr:spPr>
        <a:xfrm>
          <a:off x="3562427"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64407</xdr:rowOff>
    </xdr:from>
    <xdr:to>
      <xdr:col>4</xdr:col>
      <xdr:colOff>206375</xdr:colOff>
      <xdr:row>32</xdr:row>
      <xdr:rowOff>166007</xdr:rowOff>
    </xdr:to>
    <xdr:sp macro="" textlink="">
      <xdr:nvSpPr>
        <xdr:cNvPr id="86" name="円/楕円 85"/>
        <xdr:cNvSpPr/>
      </xdr:nvSpPr>
      <xdr:spPr>
        <a:xfrm>
          <a:off x="2857500" y="55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11084</xdr:rowOff>
    </xdr:from>
    <xdr:ext cx="469744" cy="259045"/>
    <xdr:sp macro="" textlink="">
      <xdr:nvSpPr>
        <xdr:cNvPr id="87" name="テキスト ボックス 86"/>
        <xdr:cNvSpPr txBox="1"/>
      </xdr:nvSpPr>
      <xdr:spPr>
        <a:xfrm>
          <a:off x="2673427" y="53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157154</xdr:rowOff>
    </xdr:from>
    <xdr:to>
      <xdr:col>3</xdr:col>
      <xdr:colOff>3175</xdr:colOff>
      <xdr:row>32</xdr:row>
      <xdr:rowOff>87304</xdr:rowOff>
    </xdr:to>
    <xdr:sp macro="" textlink="">
      <xdr:nvSpPr>
        <xdr:cNvPr id="88" name="円/楕円 87"/>
        <xdr:cNvSpPr/>
      </xdr:nvSpPr>
      <xdr:spPr>
        <a:xfrm>
          <a:off x="1968500" y="54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103831</xdr:rowOff>
    </xdr:from>
    <xdr:ext cx="469744" cy="259045"/>
    <xdr:sp macro="" textlink="">
      <xdr:nvSpPr>
        <xdr:cNvPr id="89" name="テキスト ボックス 88"/>
        <xdr:cNvSpPr txBox="1"/>
      </xdr:nvSpPr>
      <xdr:spPr>
        <a:xfrm>
          <a:off x="1784427" y="524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44160</xdr:rowOff>
    </xdr:from>
    <xdr:to>
      <xdr:col>1</xdr:col>
      <xdr:colOff>485775</xdr:colOff>
      <xdr:row>31</xdr:row>
      <xdr:rowOff>145760</xdr:rowOff>
    </xdr:to>
    <xdr:sp macro="" textlink="">
      <xdr:nvSpPr>
        <xdr:cNvPr id="90" name="円/楕円 89"/>
        <xdr:cNvSpPr/>
      </xdr:nvSpPr>
      <xdr:spPr>
        <a:xfrm>
          <a:off x="1079500" y="53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162287</xdr:rowOff>
    </xdr:from>
    <xdr:ext cx="469744" cy="259045"/>
    <xdr:sp macro="" textlink="">
      <xdr:nvSpPr>
        <xdr:cNvPr id="91" name="テキスト ボックス 90"/>
        <xdr:cNvSpPr txBox="1"/>
      </xdr:nvSpPr>
      <xdr:spPr>
        <a:xfrm>
          <a:off x="895427" y="51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114467</xdr:rowOff>
    </xdr:from>
    <xdr:to>
      <xdr:col>6</xdr:col>
      <xdr:colOff>511175</xdr:colOff>
      <xdr:row>56</xdr:row>
      <xdr:rowOff>114511</xdr:rowOff>
    </xdr:to>
    <xdr:cxnSp macro="">
      <xdr:nvCxnSpPr>
        <xdr:cNvPr id="123" name="直線コネクタ 122"/>
        <xdr:cNvCxnSpPr/>
      </xdr:nvCxnSpPr>
      <xdr:spPr>
        <a:xfrm flipV="1">
          <a:off x="3797300" y="9715667"/>
          <a:ext cx="8382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114511</xdr:rowOff>
    </xdr:from>
    <xdr:to>
      <xdr:col>5</xdr:col>
      <xdr:colOff>358775</xdr:colOff>
      <xdr:row>56</xdr:row>
      <xdr:rowOff>155158</xdr:rowOff>
    </xdr:to>
    <xdr:cxnSp macro="">
      <xdr:nvCxnSpPr>
        <xdr:cNvPr id="126" name="直線コネクタ 125"/>
        <xdr:cNvCxnSpPr/>
      </xdr:nvCxnSpPr>
      <xdr:spPr>
        <a:xfrm flipV="1">
          <a:off x="2908300" y="9715711"/>
          <a:ext cx="889000" cy="4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44587</xdr:rowOff>
    </xdr:from>
    <xdr:ext cx="534377" cy="259045"/>
    <xdr:sp macro="" textlink="">
      <xdr:nvSpPr>
        <xdr:cNvPr id="128" name="テキスト ボックス 127"/>
        <xdr:cNvSpPr txBox="1"/>
      </xdr:nvSpPr>
      <xdr:spPr>
        <a:xfrm>
          <a:off x="3530111" y="99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155158</xdr:rowOff>
    </xdr:from>
    <xdr:to>
      <xdr:col>4</xdr:col>
      <xdr:colOff>155575</xdr:colOff>
      <xdr:row>57</xdr:row>
      <xdr:rowOff>51253</xdr:rowOff>
    </xdr:to>
    <xdr:cxnSp macro="">
      <xdr:nvCxnSpPr>
        <xdr:cNvPr id="129" name="直線コネクタ 128"/>
        <xdr:cNvCxnSpPr/>
      </xdr:nvCxnSpPr>
      <xdr:spPr>
        <a:xfrm flipV="1">
          <a:off x="2019300" y="9756358"/>
          <a:ext cx="889000" cy="6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68481</xdr:rowOff>
    </xdr:from>
    <xdr:ext cx="534377" cy="259045"/>
    <xdr:sp macro="" textlink="">
      <xdr:nvSpPr>
        <xdr:cNvPr id="131" name="テキスト ボックス 130"/>
        <xdr:cNvSpPr txBox="1"/>
      </xdr:nvSpPr>
      <xdr:spPr>
        <a:xfrm>
          <a:off x="2641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43580</xdr:rowOff>
    </xdr:from>
    <xdr:to>
      <xdr:col>2</xdr:col>
      <xdr:colOff>638175</xdr:colOff>
      <xdr:row>57</xdr:row>
      <xdr:rowOff>51253</xdr:rowOff>
    </xdr:to>
    <xdr:cxnSp macro="">
      <xdr:nvCxnSpPr>
        <xdr:cNvPr id="132" name="直線コネクタ 131"/>
        <xdr:cNvCxnSpPr/>
      </xdr:nvCxnSpPr>
      <xdr:spPr>
        <a:xfrm>
          <a:off x="1130300" y="9644780"/>
          <a:ext cx="889000" cy="17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95194</xdr:rowOff>
    </xdr:from>
    <xdr:ext cx="534377" cy="259045"/>
    <xdr:sp macro="" textlink="">
      <xdr:nvSpPr>
        <xdr:cNvPr id="134" name="テキスト ボックス 133"/>
        <xdr:cNvSpPr txBox="1"/>
      </xdr:nvSpPr>
      <xdr:spPr>
        <a:xfrm>
          <a:off x="1752111" y="1003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53088</xdr:rowOff>
    </xdr:from>
    <xdr:ext cx="534377" cy="259045"/>
    <xdr:sp macro="" textlink="">
      <xdr:nvSpPr>
        <xdr:cNvPr id="136" name="テキスト ボックス 135"/>
        <xdr:cNvSpPr txBox="1"/>
      </xdr:nvSpPr>
      <xdr:spPr>
        <a:xfrm>
          <a:off x="863111" y="99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63667</xdr:rowOff>
    </xdr:from>
    <xdr:to>
      <xdr:col>6</xdr:col>
      <xdr:colOff>561975</xdr:colOff>
      <xdr:row>56</xdr:row>
      <xdr:rowOff>165267</xdr:rowOff>
    </xdr:to>
    <xdr:sp macro="" textlink="">
      <xdr:nvSpPr>
        <xdr:cNvPr id="142" name="円/楕円 141"/>
        <xdr:cNvSpPr/>
      </xdr:nvSpPr>
      <xdr:spPr>
        <a:xfrm>
          <a:off x="4584700" y="96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86544</xdr:rowOff>
    </xdr:from>
    <xdr:ext cx="534377" cy="259045"/>
    <xdr:sp macro="" textlink="">
      <xdr:nvSpPr>
        <xdr:cNvPr id="143" name="総務費該当値テキスト"/>
        <xdr:cNvSpPr txBox="1"/>
      </xdr:nvSpPr>
      <xdr:spPr>
        <a:xfrm>
          <a:off x="4686300" y="951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75,818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63711</xdr:rowOff>
    </xdr:from>
    <xdr:to>
      <xdr:col>5</xdr:col>
      <xdr:colOff>409575</xdr:colOff>
      <xdr:row>56</xdr:row>
      <xdr:rowOff>165311</xdr:rowOff>
    </xdr:to>
    <xdr:sp macro="" textlink="">
      <xdr:nvSpPr>
        <xdr:cNvPr id="144" name="円/楕円 143"/>
        <xdr:cNvSpPr/>
      </xdr:nvSpPr>
      <xdr:spPr>
        <a:xfrm>
          <a:off x="3746500" y="96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10388</xdr:rowOff>
    </xdr:from>
    <xdr:ext cx="534377" cy="259045"/>
    <xdr:sp macro="" textlink="">
      <xdr:nvSpPr>
        <xdr:cNvPr id="145" name="テキスト ボックス 144"/>
        <xdr:cNvSpPr txBox="1"/>
      </xdr:nvSpPr>
      <xdr:spPr>
        <a:xfrm>
          <a:off x="3530111" y="944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104358</xdr:rowOff>
    </xdr:from>
    <xdr:to>
      <xdr:col>4</xdr:col>
      <xdr:colOff>206375</xdr:colOff>
      <xdr:row>57</xdr:row>
      <xdr:rowOff>34508</xdr:rowOff>
    </xdr:to>
    <xdr:sp macro="" textlink="">
      <xdr:nvSpPr>
        <xdr:cNvPr id="146" name="円/楕円 145"/>
        <xdr:cNvSpPr/>
      </xdr:nvSpPr>
      <xdr:spPr>
        <a:xfrm>
          <a:off x="2857500" y="97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51035</xdr:rowOff>
    </xdr:from>
    <xdr:ext cx="534377" cy="259045"/>
    <xdr:sp macro="" textlink="">
      <xdr:nvSpPr>
        <xdr:cNvPr id="147" name="テキスト ボックス 146"/>
        <xdr:cNvSpPr txBox="1"/>
      </xdr:nvSpPr>
      <xdr:spPr>
        <a:xfrm>
          <a:off x="2641111" y="948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453</xdr:rowOff>
    </xdr:from>
    <xdr:to>
      <xdr:col>3</xdr:col>
      <xdr:colOff>3175</xdr:colOff>
      <xdr:row>57</xdr:row>
      <xdr:rowOff>102053</xdr:rowOff>
    </xdr:to>
    <xdr:sp macro="" textlink="">
      <xdr:nvSpPr>
        <xdr:cNvPr id="148" name="円/楕円 147"/>
        <xdr:cNvSpPr/>
      </xdr:nvSpPr>
      <xdr:spPr>
        <a:xfrm>
          <a:off x="1968500" y="97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118580</xdr:rowOff>
    </xdr:from>
    <xdr:ext cx="534377" cy="259045"/>
    <xdr:sp macro="" textlink="">
      <xdr:nvSpPr>
        <xdr:cNvPr id="149" name="テキスト ボックス 148"/>
        <xdr:cNvSpPr txBox="1"/>
      </xdr:nvSpPr>
      <xdr:spPr>
        <a:xfrm>
          <a:off x="1752111" y="95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164230</xdr:rowOff>
    </xdr:from>
    <xdr:to>
      <xdr:col>1</xdr:col>
      <xdr:colOff>485775</xdr:colOff>
      <xdr:row>56</xdr:row>
      <xdr:rowOff>94380</xdr:rowOff>
    </xdr:to>
    <xdr:sp macro="" textlink="">
      <xdr:nvSpPr>
        <xdr:cNvPr id="150" name="円/楕円 149"/>
        <xdr:cNvSpPr/>
      </xdr:nvSpPr>
      <xdr:spPr>
        <a:xfrm>
          <a:off x="1079500" y="95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110907</xdr:rowOff>
    </xdr:from>
    <xdr:ext cx="534377" cy="259045"/>
    <xdr:sp macro="" textlink="">
      <xdr:nvSpPr>
        <xdr:cNvPr id="151" name="テキスト ボックス 150"/>
        <xdr:cNvSpPr txBox="1"/>
      </xdr:nvSpPr>
      <xdr:spPr>
        <a:xfrm>
          <a:off x="863111" y="93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130115</xdr:rowOff>
    </xdr:from>
    <xdr:to>
      <xdr:col>6</xdr:col>
      <xdr:colOff>511175</xdr:colOff>
      <xdr:row>77</xdr:row>
      <xdr:rowOff>139227</xdr:rowOff>
    </xdr:to>
    <xdr:cxnSp macro="">
      <xdr:nvCxnSpPr>
        <xdr:cNvPr id="180" name="直線コネクタ 179"/>
        <xdr:cNvCxnSpPr/>
      </xdr:nvCxnSpPr>
      <xdr:spPr>
        <a:xfrm flipV="1">
          <a:off x="3797300" y="13331765"/>
          <a:ext cx="8382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139227</xdr:rowOff>
    </xdr:from>
    <xdr:to>
      <xdr:col>5</xdr:col>
      <xdr:colOff>358775</xdr:colOff>
      <xdr:row>77</xdr:row>
      <xdr:rowOff>171004</xdr:rowOff>
    </xdr:to>
    <xdr:cxnSp macro="">
      <xdr:nvCxnSpPr>
        <xdr:cNvPr id="183" name="直線コネクタ 182"/>
        <xdr:cNvCxnSpPr/>
      </xdr:nvCxnSpPr>
      <xdr:spPr>
        <a:xfrm flipV="1">
          <a:off x="2908300" y="13340877"/>
          <a:ext cx="8890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44586</xdr:rowOff>
    </xdr:from>
    <xdr:ext cx="599010" cy="259045"/>
    <xdr:sp macro="" textlink="">
      <xdr:nvSpPr>
        <xdr:cNvPr id="185" name="テキスト ボックス 184"/>
        <xdr:cNvSpPr txBox="1"/>
      </xdr:nvSpPr>
      <xdr:spPr>
        <a:xfrm>
          <a:off x="3497794" y="1341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170729</xdr:rowOff>
    </xdr:from>
    <xdr:to>
      <xdr:col>4</xdr:col>
      <xdr:colOff>155575</xdr:colOff>
      <xdr:row>77</xdr:row>
      <xdr:rowOff>171004</xdr:rowOff>
    </xdr:to>
    <xdr:cxnSp macro="">
      <xdr:nvCxnSpPr>
        <xdr:cNvPr id="186" name="直線コネクタ 185"/>
        <xdr:cNvCxnSpPr/>
      </xdr:nvCxnSpPr>
      <xdr:spPr>
        <a:xfrm>
          <a:off x="2019300" y="1337237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58479</xdr:rowOff>
    </xdr:from>
    <xdr:ext cx="599010" cy="259045"/>
    <xdr:sp macro="" textlink="">
      <xdr:nvSpPr>
        <xdr:cNvPr id="188" name="テキスト ボックス 187"/>
        <xdr:cNvSpPr txBox="1"/>
      </xdr:nvSpPr>
      <xdr:spPr>
        <a:xfrm>
          <a:off x="2608794" y="1343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168570</xdr:rowOff>
    </xdr:from>
    <xdr:to>
      <xdr:col>2</xdr:col>
      <xdr:colOff>638175</xdr:colOff>
      <xdr:row>77</xdr:row>
      <xdr:rowOff>170729</xdr:rowOff>
    </xdr:to>
    <xdr:cxnSp macro="">
      <xdr:nvCxnSpPr>
        <xdr:cNvPr id="189" name="直線コネクタ 188"/>
        <xdr:cNvCxnSpPr/>
      </xdr:nvCxnSpPr>
      <xdr:spPr>
        <a:xfrm>
          <a:off x="1130300" y="1337022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65530</xdr:rowOff>
    </xdr:from>
    <xdr:ext cx="599010" cy="259045"/>
    <xdr:sp macro="" textlink="">
      <xdr:nvSpPr>
        <xdr:cNvPr id="191" name="テキスト ボックス 190"/>
        <xdr:cNvSpPr txBox="1"/>
      </xdr:nvSpPr>
      <xdr:spPr>
        <a:xfrm>
          <a:off x="1719794" y="134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61248</xdr:rowOff>
    </xdr:from>
    <xdr:ext cx="599010" cy="259045"/>
    <xdr:sp macro="" textlink="">
      <xdr:nvSpPr>
        <xdr:cNvPr id="193" name="テキスト ボックス 192"/>
        <xdr:cNvSpPr txBox="1"/>
      </xdr:nvSpPr>
      <xdr:spPr>
        <a:xfrm>
          <a:off x="830794" y="1343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79315</xdr:rowOff>
    </xdr:from>
    <xdr:to>
      <xdr:col>6</xdr:col>
      <xdr:colOff>561975</xdr:colOff>
      <xdr:row>78</xdr:row>
      <xdr:rowOff>9465</xdr:rowOff>
    </xdr:to>
    <xdr:sp macro="" textlink="">
      <xdr:nvSpPr>
        <xdr:cNvPr id="199" name="円/楕円 198"/>
        <xdr:cNvSpPr/>
      </xdr:nvSpPr>
      <xdr:spPr>
        <a:xfrm>
          <a:off x="4584700" y="132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38692</xdr:rowOff>
    </xdr:from>
    <xdr:ext cx="599010" cy="259045"/>
    <xdr:sp macro="" textlink="">
      <xdr:nvSpPr>
        <xdr:cNvPr id="200" name="民生費該当値テキスト"/>
        <xdr:cNvSpPr txBox="1"/>
      </xdr:nvSpPr>
      <xdr:spPr>
        <a:xfrm>
          <a:off x="4686300" y="1306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88427</xdr:rowOff>
    </xdr:from>
    <xdr:to>
      <xdr:col>5</xdr:col>
      <xdr:colOff>409575</xdr:colOff>
      <xdr:row>78</xdr:row>
      <xdr:rowOff>18577</xdr:rowOff>
    </xdr:to>
    <xdr:sp macro="" textlink="">
      <xdr:nvSpPr>
        <xdr:cNvPr id="201" name="円/楕円 200"/>
        <xdr:cNvSpPr/>
      </xdr:nvSpPr>
      <xdr:spPr>
        <a:xfrm>
          <a:off x="3746500" y="1329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35104</xdr:rowOff>
    </xdr:from>
    <xdr:ext cx="599010" cy="259045"/>
    <xdr:sp macro="" textlink="">
      <xdr:nvSpPr>
        <xdr:cNvPr id="202" name="テキスト ボックス 201"/>
        <xdr:cNvSpPr txBox="1"/>
      </xdr:nvSpPr>
      <xdr:spPr>
        <a:xfrm>
          <a:off x="3497794" y="1306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120204</xdr:rowOff>
    </xdr:from>
    <xdr:to>
      <xdr:col>4</xdr:col>
      <xdr:colOff>206375</xdr:colOff>
      <xdr:row>78</xdr:row>
      <xdr:rowOff>50354</xdr:rowOff>
    </xdr:to>
    <xdr:sp macro="" textlink="">
      <xdr:nvSpPr>
        <xdr:cNvPr id="203" name="円/楕円 202"/>
        <xdr:cNvSpPr/>
      </xdr:nvSpPr>
      <xdr:spPr>
        <a:xfrm>
          <a:off x="2857500" y="133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66881</xdr:rowOff>
    </xdr:from>
    <xdr:ext cx="599010" cy="259045"/>
    <xdr:sp macro="" textlink="">
      <xdr:nvSpPr>
        <xdr:cNvPr id="204" name="テキスト ボックス 203"/>
        <xdr:cNvSpPr txBox="1"/>
      </xdr:nvSpPr>
      <xdr:spPr>
        <a:xfrm>
          <a:off x="2608794" y="1309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119929</xdr:rowOff>
    </xdr:from>
    <xdr:to>
      <xdr:col>3</xdr:col>
      <xdr:colOff>3175</xdr:colOff>
      <xdr:row>78</xdr:row>
      <xdr:rowOff>50079</xdr:rowOff>
    </xdr:to>
    <xdr:sp macro="" textlink="">
      <xdr:nvSpPr>
        <xdr:cNvPr id="205" name="円/楕円 204"/>
        <xdr:cNvSpPr/>
      </xdr:nvSpPr>
      <xdr:spPr>
        <a:xfrm>
          <a:off x="1968500" y="133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66606</xdr:rowOff>
    </xdr:from>
    <xdr:ext cx="599010" cy="259045"/>
    <xdr:sp macro="" textlink="">
      <xdr:nvSpPr>
        <xdr:cNvPr id="206" name="テキスト ボックス 205"/>
        <xdr:cNvSpPr txBox="1"/>
      </xdr:nvSpPr>
      <xdr:spPr>
        <a:xfrm>
          <a:off x="1719794" y="130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117770</xdr:rowOff>
    </xdr:from>
    <xdr:to>
      <xdr:col>1</xdr:col>
      <xdr:colOff>485775</xdr:colOff>
      <xdr:row>78</xdr:row>
      <xdr:rowOff>47920</xdr:rowOff>
    </xdr:to>
    <xdr:sp macro="" textlink="">
      <xdr:nvSpPr>
        <xdr:cNvPr id="207" name="円/楕円 206"/>
        <xdr:cNvSpPr/>
      </xdr:nvSpPr>
      <xdr:spPr>
        <a:xfrm>
          <a:off x="1079500" y="133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64447</xdr:rowOff>
    </xdr:from>
    <xdr:ext cx="599010" cy="259045"/>
    <xdr:sp macro="" textlink="">
      <xdr:nvSpPr>
        <xdr:cNvPr id="208" name="テキスト ボックス 207"/>
        <xdr:cNvSpPr txBox="1"/>
      </xdr:nvSpPr>
      <xdr:spPr>
        <a:xfrm>
          <a:off x="830794" y="1309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58579</xdr:rowOff>
    </xdr:from>
    <xdr:to>
      <xdr:col>6</xdr:col>
      <xdr:colOff>511175</xdr:colOff>
      <xdr:row>97</xdr:row>
      <xdr:rowOff>118979</xdr:rowOff>
    </xdr:to>
    <xdr:cxnSp macro="">
      <xdr:nvCxnSpPr>
        <xdr:cNvPr id="240" name="直線コネクタ 239"/>
        <xdr:cNvCxnSpPr/>
      </xdr:nvCxnSpPr>
      <xdr:spPr>
        <a:xfrm>
          <a:off x="3797300" y="16689229"/>
          <a:ext cx="838200" cy="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58579</xdr:rowOff>
    </xdr:from>
    <xdr:to>
      <xdr:col>5</xdr:col>
      <xdr:colOff>358775</xdr:colOff>
      <xdr:row>97</xdr:row>
      <xdr:rowOff>77178</xdr:rowOff>
    </xdr:to>
    <xdr:cxnSp macro="">
      <xdr:nvCxnSpPr>
        <xdr:cNvPr id="243" name="直線コネクタ 242"/>
        <xdr:cNvCxnSpPr/>
      </xdr:nvCxnSpPr>
      <xdr:spPr>
        <a:xfrm flipV="1">
          <a:off x="2908300" y="16689229"/>
          <a:ext cx="889000" cy="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70724</xdr:rowOff>
    </xdr:from>
    <xdr:ext cx="534377" cy="259045"/>
    <xdr:sp macro="" textlink="">
      <xdr:nvSpPr>
        <xdr:cNvPr id="245" name="テキスト ボックス 244"/>
        <xdr:cNvSpPr txBox="1"/>
      </xdr:nvSpPr>
      <xdr:spPr>
        <a:xfrm>
          <a:off x="3530111" y="168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77178</xdr:rowOff>
    </xdr:from>
    <xdr:to>
      <xdr:col>4</xdr:col>
      <xdr:colOff>155575</xdr:colOff>
      <xdr:row>97</xdr:row>
      <xdr:rowOff>130572</xdr:rowOff>
    </xdr:to>
    <xdr:cxnSp macro="">
      <xdr:nvCxnSpPr>
        <xdr:cNvPr id="246" name="直線コネクタ 245"/>
        <xdr:cNvCxnSpPr/>
      </xdr:nvCxnSpPr>
      <xdr:spPr>
        <a:xfrm flipV="1">
          <a:off x="2019300" y="16707828"/>
          <a:ext cx="8890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116916</xdr:rowOff>
    </xdr:from>
    <xdr:ext cx="534377" cy="259045"/>
    <xdr:sp macro="" textlink="">
      <xdr:nvSpPr>
        <xdr:cNvPr id="248" name="テキスト ボックス 247"/>
        <xdr:cNvSpPr txBox="1"/>
      </xdr:nvSpPr>
      <xdr:spPr>
        <a:xfrm>
          <a:off x="2641111" y="169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130572</xdr:rowOff>
    </xdr:from>
    <xdr:to>
      <xdr:col>2</xdr:col>
      <xdr:colOff>638175</xdr:colOff>
      <xdr:row>98</xdr:row>
      <xdr:rowOff>6148</xdr:rowOff>
    </xdr:to>
    <xdr:cxnSp macro="">
      <xdr:nvCxnSpPr>
        <xdr:cNvPr id="249" name="直線コネクタ 248"/>
        <xdr:cNvCxnSpPr/>
      </xdr:nvCxnSpPr>
      <xdr:spPr>
        <a:xfrm flipV="1">
          <a:off x="1130300" y="16761222"/>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131416</xdr:rowOff>
    </xdr:from>
    <xdr:ext cx="534377" cy="259045"/>
    <xdr:sp macro="" textlink="">
      <xdr:nvSpPr>
        <xdr:cNvPr id="251" name="テキスト ボックス 250"/>
        <xdr:cNvSpPr txBox="1"/>
      </xdr:nvSpPr>
      <xdr:spPr>
        <a:xfrm>
          <a:off x="1752111" y="169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118240</xdr:rowOff>
    </xdr:from>
    <xdr:ext cx="534377" cy="259045"/>
    <xdr:sp macro="" textlink="">
      <xdr:nvSpPr>
        <xdr:cNvPr id="253" name="テキスト ボックス 252"/>
        <xdr:cNvSpPr txBox="1"/>
      </xdr:nvSpPr>
      <xdr:spPr>
        <a:xfrm>
          <a:off x="863111" y="169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68179</xdr:rowOff>
    </xdr:from>
    <xdr:to>
      <xdr:col>6</xdr:col>
      <xdr:colOff>561975</xdr:colOff>
      <xdr:row>97</xdr:row>
      <xdr:rowOff>169779</xdr:rowOff>
    </xdr:to>
    <xdr:sp macro="" textlink="">
      <xdr:nvSpPr>
        <xdr:cNvPr id="259" name="円/楕円 258"/>
        <xdr:cNvSpPr/>
      </xdr:nvSpPr>
      <xdr:spPr>
        <a:xfrm>
          <a:off x="4584700" y="166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91056</xdr:rowOff>
    </xdr:from>
    <xdr:ext cx="534377" cy="259045"/>
    <xdr:sp macro="" textlink="">
      <xdr:nvSpPr>
        <xdr:cNvPr id="260" name="衛生費該当値テキスト"/>
        <xdr:cNvSpPr txBox="1"/>
      </xdr:nvSpPr>
      <xdr:spPr>
        <a:xfrm>
          <a:off x="4686300" y="1655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7779</xdr:rowOff>
    </xdr:from>
    <xdr:to>
      <xdr:col>5</xdr:col>
      <xdr:colOff>409575</xdr:colOff>
      <xdr:row>97</xdr:row>
      <xdr:rowOff>109379</xdr:rowOff>
    </xdr:to>
    <xdr:sp macro="" textlink="">
      <xdr:nvSpPr>
        <xdr:cNvPr id="261" name="円/楕円 260"/>
        <xdr:cNvSpPr/>
      </xdr:nvSpPr>
      <xdr:spPr>
        <a:xfrm>
          <a:off x="3746500" y="166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125906</xdr:rowOff>
    </xdr:from>
    <xdr:ext cx="534377" cy="259045"/>
    <xdr:sp macro="" textlink="">
      <xdr:nvSpPr>
        <xdr:cNvPr id="262" name="テキスト ボックス 261"/>
        <xdr:cNvSpPr txBox="1"/>
      </xdr:nvSpPr>
      <xdr:spPr>
        <a:xfrm>
          <a:off x="3530111" y="1641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26378</xdr:rowOff>
    </xdr:from>
    <xdr:to>
      <xdr:col>4</xdr:col>
      <xdr:colOff>206375</xdr:colOff>
      <xdr:row>97</xdr:row>
      <xdr:rowOff>127978</xdr:rowOff>
    </xdr:to>
    <xdr:sp macro="" textlink="">
      <xdr:nvSpPr>
        <xdr:cNvPr id="263" name="円/楕円 262"/>
        <xdr:cNvSpPr/>
      </xdr:nvSpPr>
      <xdr:spPr>
        <a:xfrm>
          <a:off x="2857500" y="166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144505</xdr:rowOff>
    </xdr:from>
    <xdr:ext cx="534377" cy="259045"/>
    <xdr:sp macro="" textlink="">
      <xdr:nvSpPr>
        <xdr:cNvPr id="264" name="テキスト ボックス 263"/>
        <xdr:cNvSpPr txBox="1"/>
      </xdr:nvSpPr>
      <xdr:spPr>
        <a:xfrm>
          <a:off x="2641111" y="1643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79772</xdr:rowOff>
    </xdr:from>
    <xdr:to>
      <xdr:col>3</xdr:col>
      <xdr:colOff>3175</xdr:colOff>
      <xdr:row>98</xdr:row>
      <xdr:rowOff>9922</xdr:rowOff>
    </xdr:to>
    <xdr:sp macro="" textlink="">
      <xdr:nvSpPr>
        <xdr:cNvPr id="265" name="円/楕円 264"/>
        <xdr:cNvSpPr/>
      </xdr:nvSpPr>
      <xdr:spPr>
        <a:xfrm>
          <a:off x="1968500" y="1671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26449</xdr:rowOff>
    </xdr:from>
    <xdr:ext cx="534377" cy="259045"/>
    <xdr:sp macro="" textlink="">
      <xdr:nvSpPr>
        <xdr:cNvPr id="266" name="テキスト ボックス 265"/>
        <xdr:cNvSpPr txBox="1"/>
      </xdr:nvSpPr>
      <xdr:spPr>
        <a:xfrm>
          <a:off x="1752111" y="164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126798</xdr:rowOff>
    </xdr:from>
    <xdr:to>
      <xdr:col>1</xdr:col>
      <xdr:colOff>485775</xdr:colOff>
      <xdr:row>98</xdr:row>
      <xdr:rowOff>56948</xdr:rowOff>
    </xdr:to>
    <xdr:sp macro="" textlink="">
      <xdr:nvSpPr>
        <xdr:cNvPr id="267" name="円/楕円 266"/>
        <xdr:cNvSpPr/>
      </xdr:nvSpPr>
      <xdr:spPr>
        <a:xfrm>
          <a:off x="1079500" y="167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73475</xdr:rowOff>
    </xdr:from>
    <xdr:ext cx="534377" cy="259045"/>
    <xdr:sp macro="" textlink="">
      <xdr:nvSpPr>
        <xdr:cNvPr id="268" name="テキスト ボックス 267"/>
        <xdr:cNvSpPr txBox="1"/>
      </xdr:nvSpPr>
      <xdr:spPr>
        <a:xfrm>
          <a:off x="863111" y="165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55804</xdr:rowOff>
    </xdr:from>
    <xdr:to>
      <xdr:col>15</xdr:col>
      <xdr:colOff>180975</xdr:colOff>
      <xdr:row>38</xdr:row>
      <xdr:rowOff>75006</xdr:rowOff>
    </xdr:to>
    <xdr:cxnSp macro="">
      <xdr:nvCxnSpPr>
        <xdr:cNvPr id="295" name="直線コネクタ 294"/>
        <xdr:cNvCxnSpPr/>
      </xdr:nvCxnSpPr>
      <xdr:spPr>
        <a:xfrm flipV="1">
          <a:off x="9639300" y="6570904"/>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61290</xdr:rowOff>
    </xdr:from>
    <xdr:to>
      <xdr:col>14</xdr:col>
      <xdr:colOff>28575</xdr:colOff>
      <xdr:row>38</xdr:row>
      <xdr:rowOff>75006</xdr:rowOff>
    </xdr:to>
    <xdr:cxnSp macro="">
      <xdr:nvCxnSpPr>
        <xdr:cNvPr id="298" name="直線コネクタ 297"/>
        <xdr:cNvCxnSpPr/>
      </xdr:nvCxnSpPr>
      <xdr:spPr>
        <a:xfrm>
          <a:off x="8750300" y="6233490"/>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102328</xdr:rowOff>
    </xdr:from>
    <xdr:ext cx="469744" cy="259045"/>
    <xdr:sp macro="" textlink="">
      <xdr:nvSpPr>
        <xdr:cNvPr id="300" name="テキスト ボックス 299"/>
        <xdr:cNvSpPr txBox="1"/>
      </xdr:nvSpPr>
      <xdr:spPr>
        <a:xfrm>
          <a:off x="9404427" y="61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152044</xdr:rowOff>
    </xdr:from>
    <xdr:to>
      <xdr:col>12</xdr:col>
      <xdr:colOff>511175</xdr:colOff>
      <xdr:row>36</xdr:row>
      <xdr:rowOff>61290</xdr:rowOff>
    </xdr:to>
    <xdr:cxnSp macro="">
      <xdr:nvCxnSpPr>
        <xdr:cNvPr id="301" name="直線コネクタ 300"/>
        <xdr:cNvCxnSpPr/>
      </xdr:nvCxnSpPr>
      <xdr:spPr>
        <a:xfrm>
          <a:off x="7861300" y="5981344"/>
          <a:ext cx="889000" cy="25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17949</xdr:rowOff>
    </xdr:from>
    <xdr:ext cx="469744" cy="259045"/>
    <xdr:sp macro="" textlink="">
      <xdr:nvSpPr>
        <xdr:cNvPr id="303" name="テキスト ボックス 302"/>
        <xdr:cNvSpPr txBox="1"/>
      </xdr:nvSpPr>
      <xdr:spPr>
        <a:xfrm>
          <a:off x="8515427" y="63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120269</xdr:rowOff>
    </xdr:from>
    <xdr:to>
      <xdr:col>11</xdr:col>
      <xdr:colOff>307975</xdr:colOff>
      <xdr:row>34</xdr:row>
      <xdr:rowOff>152044</xdr:rowOff>
    </xdr:to>
    <xdr:cxnSp macro="">
      <xdr:nvCxnSpPr>
        <xdr:cNvPr id="304" name="直線コネクタ 303"/>
        <xdr:cNvCxnSpPr/>
      </xdr:nvCxnSpPr>
      <xdr:spPr>
        <a:xfrm>
          <a:off x="6972300" y="5778119"/>
          <a:ext cx="889000" cy="20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75557</xdr:rowOff>
    </xdr:from>
    <xdr:ext cx="469744" cy="259045"/>
    <xdr:sp macro="" textlink="">
      <xdr:nvSpPr>
        <xdr:cNvPr id="306" name="テキスト ボックス 305"/>
        <xdr:cNvSpPr txBox="1"/>
      </xdr:nvSpPr>
      <xdr:spPr>
        <a:xfrm>
          <a:off x="7626427"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43781</xdr:rowOff>
    </xdr:from>
    <xdr:ext cx="469744" cy="259045"/>
    <xdr:sp macro="" textlink="">
      <xdr:nvSpPr>
        <xdr:cNvPr id="308" name="テキスト ボックス 307"/>
        <xdr:cNvSpPr txBox="1"/>
      </xdr:nvSpPr>
      <xdr:spPr>
        <a:xfrm>
          <a:off x="6737427" y="60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5004</xdr:rowOff>
    </xdr:from>
    <xdr:to>
      <xdr:col>15</xdr:col>
      <xdr:colOff>231775</xdr:colOff>
      <xdr:row>38</xdr:row>
      <xdr:rowOff>106604</xdr:rowOff>
    </xdr:to>
    <xdr:sp macro="" textlink="">
      <xdr:nvSpPr>
        <xdr:cNvPr id="314" name="円/楕円 313"/>
        <xdr:cNvSpPr/>
      </xdr:nvSpPr>
      <xdr:spPr>
        <a:xfrm>
          <a:off x="104267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91381</xdr:rowOff>
    </xdr:from>
    <xdr:ext cx="378565" cy="259045"/>
    <xdr:sp macro="" textlink="">
      <xdr:nvSpPr>
        <xdr:cNvPr id="315" name="労働費該当値テキスト"/>
        <xdr:cNvSpPr txBox="1"/>
      </xdr:nvSpPr>
      <xdr:spPr>
        <a:xfrm>
          <a:off x="10528300" y="64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24206</xdr:rowOff>
    </xdr:from>
    <xdr:to>
      <xdr:col>14</xdr:col>
      <xdr:colOff>79375</xdr:colOff>
      <xdr:row>38</xdr:row>
      <xdr:rowOff>125806</xdr:rowOff>
    </xdr:to>
    <xdr:sp macro="" textlink="">
      <xdr:nvSpPr>
        <xdr:cNvPr id="316" name="円/楕円 315"/>
        <xdr:cNvSpPr/>
      </xdr:nvSpPr>
      <xdr:spPr>
        <a:xfrm>
          <a:off x="9588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116933</xdr:rowOff>
    </xdr:from>
    <xdr:ext cx="378565" cy="259045"/>
    <xdr:sp macro="" textlink="">
      <xdr:nvSpPr>
        <xdr:cNvPr id="317" name="テキスト ボックス 316"/>
        <xdr:cNvSpPr txBox="1"/>
      </xdr:nvSpPr>
      <xdr:spPr>
        <a:xfrm>
          <a:off x="9450017" y="6632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10490</xdr:rowOff>
    </xdr:from>
    <xdr:to>
      <xdr:col>12</xdr:col>
      <xdr:colOff>561975</xdr:colOff>
      <xdr:row>36</xdr:row>
      <xdr:rowOff>112090</xdr:rowOff>
    </xdr:to>
    <xdr:sp macro="" textlink="">
      <xdr:nvSpPr>
        <xdr:cNvPr id="318" name="円/楕円 317"/>
        <xdr:cNvSpPr/>
      </xdr:nvSpPr>
      <xdr:spPr>
        <a:xfrm>
          <a:off x="8699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128617</xdr:rowOff>
    </xdr:from>
    <xdr:ext cx="469744" cy="259045"/>
    <xdr:sp macro="" textlink="">
      <xdr:nvSpPr>
        <xdr:cNvPr id="319" name="テキスト ボックス 318"/>
        <xdr:cNvSpPr txBox="1"/>
      </xdr:nvSpPr>
      <xdr:spPr>
        <a:xfrm>
          <a:off x="8515427" y="595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101244</xdr:rowOff>
    </xdr:from>
    <xdr:to>
      <xdr:col>11</xdr:col>
      <xdr:colOff>358775</xdr:colOff>
      <xdr:row>35</xdr:row>
      <xdr:rowOff>31394</xdr:rowOff>
    </xdr:to>
    <xdr:sp macro="" textlink="">
      <xdr:nvSpPr>
        <xdr:cNvPr id="320" name="円/楕円 319"/>
        <xdr:cNvSpPr/>
      </xdr:nvSpPr>
      <xdr:spPr>
        <a:xfrm>
          <a:off x="7810500" y="59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47921</xdr:rowOff>
    </xdr:from>
    <xdr:ext cx="469744" cy="259045"/>
    <xdr:sp macro="" textlink="">
      <xdr:nvSpPr>
        <xdr:cNvPr id="321" name="テキスト ボックス 320"/>
        <xdr:cNvSpPr txBox="1"/>
      </xdr:nvSpPr>
      <xdr:spPr>
        <a:xfrm>
          <a:off x="7626427" y="57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69469</xdr:rowOff>
    </xdr:from>
    <xdr:to>
      <xdr:col>10</xdr:col>
      <xdr:colOff>155575</xdr:colOff>
      <xdr:row>33</xdr:row>
      <xdr:rowOff>171069</xdr:rowOff>
    </xdr:to>
    <xdr:sp macro="" textlink="">
      <xdr:nvSpPr>
        <xdr:cNvPr id="322" name="円/楕円 321"/>
        <xdr:cNvSpPr/>
      </xdr:nvSpPr>
      <xdr:spPr>
        <a:xfrm>
          <a:off x="6921500" y="57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16146</xdr:rowOff>
    </xdr:from>
    <xdr:ext cx="469744" cy="259045"/>
    <xdr:sp macro="" textlink="">
      <xdr:nvSpPr>
        <xdr:cNvPr id="323" name="テキスト ボックス 322"/>
        <xdr:cNvSpPr txBox="1"/>
      </xdr:nvSpPr>
      <xdr:spPr>
        <a:xfrm>
          <a:off x="6737427" y="55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127150</xdr:rowOff>
    </xdr:from>
    <xdr:to>
      <xdr:col>15</xdr:col>
      <xdr:colOff>180975</xdr:colOff>
      <xdr:row>54</xdr:row>
      <xdr:rowOff>104473</xdr:rowOff>
    </xdr:to>
    <xdr:cxnSp macro="">
      <xdr:nvCxnSpPr>
        <xdr:cNvPr id="350" name="直線コネクタ 349"/>
        <xdr:cNvCxnSpPr/>
      </xdr:nvCxnSpPr>
      <xdr:spPr>
        <a:xfrm flipV="1">
          <a:off x="9639300" y="9042550"/>
          <a:ext cx="838200" cy="3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22611</xdr:rowOff>
    </xdr:from>
    <xdr:to>
      <xdr:col>14</xdr:col>
      <xdr:colOff>28575</xdr:colOff>
      <xdr:row>54</xdr:row>
      <xdr:rowOff>104473</xdr:rowOff>
    </xdr:to>
    <xdr:cxnSp macro="">
      <xdr:nvCxnSpPr>
        <xdr:cNvPr id="353" name="直線コネクタ 352"/>
        <xdr:cNvCxnSpPr/>
      </xdr:nvCxnSpPr>
      <xdr:spPr>
        <a:xfrm>
          <a:off x="8750300" y="9280911"/>
          <a:ext cx="889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22611</xdr:rowOff>
    </xdr:from>
    <xdr:to>
      <xdr:col>12</xdr:col>
      <xdr:colOff>511175</xdr:colOff>
      <xdr:row>54</xdr:row>
      <xdr:rowOff>154559</xdr:rowOff>
    </xdr:to>
    <xdr:cxnSp macro="">
      <xdr:nvCxnSpPr>
        <xdr:cNvPr id="356" name="直線コネクタ 355"/>
        <xdr:cNvCxnSpPr/>
      </xdr:nvCxnSpPr>
      <xdr:spPr>
        <a:xfrm flipV="1">
          <a:off x="7861300" y="9280911"/>
          <a:ext cx="889000" cy="13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127517</xdr:rowOff>
    </xdr:from>
    <xdr:ext cx="534377" cy="259045"/>
    <xdr:sp macro="" textlink="">
      <xdr:nvSpPr>
        <xdr:cNvPr id="358" name="テキスト ボックス 357"/>
        <xdr:cNvSpPr txBox="1"/>
      </xdr:nvSpPr>
      <xdr:spPr>
        <a:xfrm>
          <a:off x="8483111" y="97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154559</xdr:rowOff>
    </xdr:from>
    <xdr:to>
      <xdr:col>11</xdr:col>
      <xdr:colOff>307975</xdr:colOff>
      <xdr:row>56</xdr:row>
      <xdr:rowOff>51574</xdr:rowOff>
    </xdr:to>
    <xdr:cxnSp macro="">
      <xdr:nvCxnSpPr>
        <xdr:cNvPr id="359" name="直線コネクタ 358"/>
        <xdr:cNvCxnSpPr/>
      </xdr:nvCxnSpPr>
      <xdr:spPr>
        <a:xfrm flipV="1">
          <a:off x="6972300" y="9412859"/>
          <a:ext cx="889000" cy="23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xdr:rowOff>
    </xdr:from>
    <xdr:ext cx="534377" cy="259045"/>
    <xdr:sp macro="" textlink="">
      <xdr:nvSpPr>
        <xdr:cNvPr id="361" name="テキスト ボックス 360"/>
        <xdr:cNvSpPr txBox="1"/>
      </xdr:nvSpPr>
      <xdr:spPr>
        <a:xfrm>
          <a:off x="7594111" y="97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14018</xdr:rowOff>
    </xdr:from>
    <xdr:ext cx="534377" cy="259045"/>
    <xdr:sp macro="" textlink="">
      <xdr:nvSpPr>
        <xdr:cNvPr id="363" name="テキスト ボックス 362"/>
        <xdr:cNvSpPr txBox="1"/>
      </xdr:nvSpPr>
      <xdr:spPr>
        <a:xfrm>
          <a:off x="6705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76350</xdr:rowOff>
    </xdr:from>
    <xdr:to>
      <xdr:col>15</xdr:col>
      <xdr:colOff>231775</xdr:colOff>
      <xdr:row>53</xdr:row>
      <xdr:rowOff>6500</xdr:rowOff>
    </xdr:to>
    <xdr:sp macro="" textlink="">
      <xdr:nvSpPr>
        <xdr:cNvPr id="369" name="円/楕円 368"/>
        <xdr:cNvSpPr/>
      </xdr:nvSpPr>
      <xdr:spPr>
        <a:xfrm>
          <a:off x="10426700" y="89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99227</xdr:rowOff>
    </xdr:from>
    <xdr:ext cx="534377" cy="259045"/>
    <xdr:sp macro="" textlink="">
      <xdr:nvSpPr>
        <xdr:cNvPr id="370" name="農林水産業費該当値テキスト"/>
        <xdr:cNvSpPr txBox="1"/>
      </xdr:nvSpPr>
      <xdr:spPr>
        <a:xfrm>
          <a:off x="10528300" y="88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53673</xdr:rowOff>
    </xdr:from>
    <xdr:to>
      <xdr:col>14</xdr:col>
      <xdr:colOff>79375</xdr:colOff>
      <xdr:row>54</xdr:row>
      <xdr:rowOff>155273</xdr:rowOff>
    </xdr:to>
    <xdr:sp macro="" textlink="">
      <xdr:nvSpPr>
        <xdr:cNvPr id="371" name="円/楕円 370"/>
        <xdr:cNvSpPr/>
      </xdr:nvSpPr>
      <xdr:spPr>
        <a:xfrm>
          <a:off x="9588500" y="93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350</xdr:rowOff>
    </xdr:from>
    <xdr:ext cx="534377" cy="259045"/>
    <xdr:sp macro="" textlink="">
      <xdr:nvSpPr>
        <xdr:cNvPr id="372" name="テキスト ボックス 371"/>
        <xdr:cNvSpPr txBox="1"/>
      </xdr:nvSpPr>
      <xdr:spPr>
        <a:xfrm>
          <a:off x="9372111" y="908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143261</xdr:rowOff>
    </xdr:from>
    <xdr:to>
      <xdr:col>12</xdr:col>
      <xdr:colOff>561975</xdr:colOff>
      <xdr:row>54</xdr:row>
      <xdr:rowOff>73411</xdr:rowOff>
    </xdr:to>
    <xdr:sp macro="" textlink="">
      <xdr:nvSpPr>
        <xdr:cNvPr id="373" name="円/楕円 372"/>
        <xdr:cNvSpPr/>
      </xdr:nvSpPr>
      <xdr:spPr>
        <a:xfrm>
          <a:off x="8699500" y="92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89938</xdr:rowOff>
    </xdr:from>
    <xdr:ext cx="534377" cy="259045"/>
    <xdr:sp macro="" textlink="">
      <xdr:nvSpPr>
        <xdr:cNvPr id="374" name="テキスト ボックス 373"/>
        <xdr:cNvSpPr txBox="1"/>
      </xdr:nvSpPr>
      <xdr:spPr>
        <a:xfrm>
          <a:off x="8483111" y="90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103759</xdr:rowOff>
    </xdr:from>
    <xdr:to>
      <xdr:col>11</xdr:col>
      <xdr:colOff>358775</xdr:colOff>
      <xdr:row>55</xdr:row>
      <xdr:rowOff>33909</xdr:rowOff>
    </xdr:to>
    <xdr:sp macro="" textlink="">
      <xdr:nvSpPr>
        <xdr:cNvPr id="375" name="円/楕円 374"/>
        <xdr:cNvSpPr/>
      </xdr:nvSpPr>
      <xdr:spPr>
        <a:xfrm>
          <a:off x="7810500" y="93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50436</xdr:rowOff>
    </xdr:from>
    <xdr:ext cx="534377" cy="259045"/>
    <xdr:sp macro="" textlink="">
      <xdr:nvSpPr>
        <xdr:cNvPr id="376" name="テキスト ボックス 375"/>
        <xdr:cNvSpPr txBox="1"/>
      </xdr:nvSpPr>
      <xdr:spPr>
        <a:xfrm>
          <a:off x="7594111" y="91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774</xdr:rowOff>
    </xdr:from>
    <xdr:to>
      <xdr:col>10</xdr:col>
      <xdr:colOff>155575</xdr:colOff>
      <xdr:row>56</xdr:row>
      <xdr:rowOff>102374</xdr:rowOff>
    </xdr:to>
    <xdr:sp macro="" textlink="">
      <xdr:nvSpPr>
        <xdr:cNvPr id="377" name="円/楕円 376"/>
        <xdr:cNvSpPr/>
      </xdr:nvSpPr>
      <xdr:spPr>
        <a:xfrm>
          <a:off x="6921500" y="96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118901</xdr:rowOff>
    </xdr:from>
    <xdr:ext cx="534377" cy="259045"/>
    <xdr:sp macro="" textlink="">
      <xdr:nvSpPr>
        <xdr:cNvPr id="378" name="テキスト ボックス 377"/>
        <xdr:cNvSpPr txBox="1"/>
      </xdr:nvSpPr>
      <xdr:spPr>
        <a:xfrm>
          <a:off x="6705111" y="93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93131</xdr:rowOff>
    </xdr:from>
    <xdr:to>
      <xdr:col>15</xdr:col>
      <xdr:colOff>180975</xdr:colOff>
      <xdr:row>76</xdr:row>
      <xdr:rowOff>87644</xdr:rowOff>
    </xdr:to>
    <xdr:cxnSp macro="">
      <xdr:nvCxnSpPr>
        <xdr:cNvPr id="409" name="直線コネクタ 408"/>
        <xdr:cNvCxnSpPr/>
      </xdr:nvCxnSpPr>
      <xdr:spPr>
        <a:xfrm>
          <a:off x="9639300" y="12951881"/>
          <a:ext cx="8382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93131</xdr:rowOff>
    </xdr:from>
    <xdr:to>
      <xdr:col>14</xdr:col>
      <xdr:colOff>28575</xdr:colOff>
      <xdr:row>77</xdr:row>
      <xdr:rowOff>20143</xdr:rowOff>
    </xdr:to>
    <xdr:cxnSp macro="">
      <xdr:nvCxnSpPr>
        <xdr:cNvPr id="412" name="直線コネクタ 411"/>
        <xdr:cNvCxnSpPr/>
      </xdr:nvCxnSpPr>
      <xdr:spPr>
        <a:xfrm flipV="1">
          <a:off x="8750300" y="12951881"/>
          <a:ext cx="889000" cy="26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136527</xdr:rowOff>
    </xdr:from>
    <xdr:ext cx="534377" cy="259045"/>
    <xdr:sp macro="" textlink="">
      <xdr:nvSpPr>
        <xdr:cNvPr id="414" name="テキスト ボックス 413"/>
        <xdr:cNvSpPr txBox="1"/>
      </xdr:nvSpPr>
      <xdr:spPr>
        <a:xfrm>
          <a:off x="9372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77488</xdr:rowOff>
    </xdr:from>
    <xdr:to>
      <xdr:col>12</xdr:col>
      <xdr:colOff>511175</xdr:colOff>
      <xdr:row>77</xdr:row>
      <xdr:rowOff>20143</xdr:rowOff>
    </xdr:to>
    <xdr:cxnSp macro="">
      <xdr:nvCxnSpPr>
        <xdr:cNvPr id="415" name="直線コネクタ 414"/>
        <xdr:cNvCxnSpPr/>
      </xdr:nvCxnSpPr>
      <xdr:spPr>
        <a:xfrm>
          <a:off x="7861300" y="13107688"/>
          <a:ext cx="889000" cy="1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140316</xdr:rowOff>
    </xdr:from>
    <xdr:ext cx="534377" cy="259045"/>
    <xdr:sp macro="" textlink="">
      <xdr:nvSpPr>
        <xdr:cNvPr id="417" name="テキスト ボックス 416"/>
        <xdr:cNvSpPr txBox="1"/>
      </xdr:nvSpPr>
      <xdr:spPr>
        <a:xfrm>
          <a:off x="8483111" y="13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77488</xdr:rowOff>
    </xdr:from>
    <xdr:to>
      <xdr:col>11</xdr:col>
      <xdr:colOff>307975</xdr:colOff>
      <xdr:row>76</xdr:row>
      <xdr:rowOff>150411</xdr:rowOff>
    </xdr:to>
    <xdr:cxnSp macro="">
      <xdr:nvCxnSpPr>
        <xdr:cNvPr id="418" name="直線コネクタ 417"/>
        <xdr:cNvCxnSpPr/>
      </xdr:nvCxnSpPr>
      <xdr:spPr>
        <a:xfrm flipV="1">
          <a:off x="6972300" y="13107688"/>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44108</xdr:rowOff>
    </xdr:from>
    <xdr:ext cx="469744" cy="259045"/>
    <xdr:sp macro="" textlink="">
      <xdr:nvSpPr>
        <xdr:cNvPr id="420" name="テキスト ボックス 419"/>
        <xdr:cNvSpPr txBox="1"/>
      </xdr:nvSpPr>
      <xdr:spPr>
        <a:xfrm>
          <a:off x="7626427" y="1341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40939</xdr:rowOff>
    </xdr:from>
    <xdr:ext cx="469744" cy="259045"/>
    <xdr:sp macro="" textlink="">
      <xdr:nvSpPr>
        <xdr:cNvPr id="422" name="テキスト ボックス 421"/>
        <xdr:cNvSpPr txBox="1"/>
      </xdr:nvSpPr>
      <xdr:spPr>
        <a:xfrm>
          <a:off x="6737427" y="1341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36844</xdr:rowOff>
    </xdr:from>
    <xdr:to>
      <xdr:col>15</xdr:col>
      <xdr:colOff>231775</xdr:colOff>
      <xdr:row>76</xdr:row>
      <xdr:rowOff>138444</xdr:rowOff>
    </xdr:to>
    <xdr:sp macro="" textlink="">
      <xdr:nvSpPr>
        <xdr:cNvPr id="428" name="円/楕円 427"/>
        <xdr:cNvSpPr/>
      </xdr:nvSpPr>
      <xdr:spPr>
        <a:xfrm>
          <a:off x="10426700" y="130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59721</xdr:rowOff>
    </xdr:from>
    <xdr:ext cx="534377" cy="259045"/>
    <xdr:sp macro="" textlink="">
      <xdr:nvSpPr>
        <xdr:cNvPr id="429" name="商工費該当値テキスト"/>
        <xdr:cNvSpPr txBox="1"/>
      </xdr:nvSpPr>
      <xdr:spPr>
        <a:xfrm>
          <a:off x="10528300" y="1291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42331</xdr:rowOff>
    </xdr:from>
    <xdr:to>
      <xdr:col>14</xdr:col>
      <xdr:colOff>79375</xdr:colOff>
      <xdr:row>75</xdr:row>
      <xdr:rowOff>143931</xdr:rowOff>
    </xdr:to>
    <xdr:sp macro="" textlink="">
      <xdr:nvSpPr>
        <xdr:cNvPr id="430" name="円/楕円 429"/>
        <xdr:cNvSpPr/>
      </xdr:nvSpPr>
      <xdr:spPr>
        <a:xfrm>
          <a:off x="9588500" y="129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160458</xdr:rowOff>
    </xdr:from>
    <xdr:ext cx="534377" cy="259045"/>
    <xdr:sp macro="" textlink="">
      <xdr:nvSpPr>
        <xdr:cNvPr id="431" name="テキスト ボックス 430"/>
        <xdr:cNvSpPr txBox="1"/>
      </xdr:nvSpPr>
      <xdr:spPr>
        <a:xfrm>
          <a:off x="9372111" y="1267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140793</xdr:rowOff>
    </xdr:from>
    <xdr:to>
      <xdr:col>12</xdr:col>
      <xdr:colOff>561975</xdr:colOff>
      <xdr:row>77</xdr:row>
      <xdr:rowOff>70943</xdr:rowOff>
    </xdr:to>
    <xdr:sp macro="" textlink="">
      <xdr:nvSpPr>
        <xdr:cNvPr id="432" name="円/楕円 431"/>
        <xdr:cNvSpPr/>
      </xdr:nvSpPr>
      <xdr:spPr>
        <a:xfrm>
          <a:off x="8699500" y="131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87469</xdr:rowOff>
    </xdr:from>
    <xdr:ext cx="534377" cy="259045"/>
    <xdr:sp macro="" textlink="">
      <xdr:nvSpPr>
        <xdr:cNvPr id="433" name="テキスト ボックス 432"/>
        <xdr:cNvSpPr txBox="1"/>
      </xdr:nvSpPr>
      <xdr:spPr>
        <a:xfrm>
          <a:off x="8483111" y="129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26688</xdr:rowOff>
    </xdr:from>
    <xdr:to>
      <xdr:col>11</xdr:col>
      <xdr:colOff>358775</xdr:colOff>
      <xdr:row>76</xdr:row>
      <xdr:rowOff>128288</xdr:rowOff>
    </xdr:to>
    <xdr:sp macro="" textlink="">
      <xdr:nvSpPr>
        <xdr:cNvPr id="434" name="円/楕円 433"/>
        <xdr:cNvSpPr/>
      </xdr:nvSpPr>
      <xdr:spPr>
        <a:xfrm>
          <a:off x="7810500" y="130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144815</xdr:rowOff>
    </xdr:from>
    <xdr:ext cx="534377" cy="259045"/>
    <xdr:sp macro="" textlink="">
      <xdr:nvSpPr>
        <xdr:cNvPr id="435" name="テキスト ボックス 434"/>
        <xdr:cNvSpPr txBox="1"/>
      </xdr:nvSpPr>
      <xdr:spPr>
        <a:xfrm>
          <a:off x="7594111" y="1283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99611</xdr:rowOff>
    </xdr:from>
    <xdr:to>
      <xdr:col>10</xdr:col>
      <xdr:colOff>155575</xdr:colOff>
      <xdr:row>77</xdr:row>
      <xdr:rowOff>29761</xdr:rowOff>
    </xdr:to>
    <xdr:sp macro="" textlink="">
      <xdr:nvSpPr>
        <xdr:cNvPr id="436" name="円/楕円 435"/>
        <xdr:cNvSpPr/>
      </xdr:nvSpPr>
      <xdr:spPr>
        <a:xfrm>
          <a:off x="6921500" y="131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46289</xdr:rowOff>
    </xdr:from>
    <xdr:ext cx="534377" cy="259045"/>
    <xdr:sp macro="" textlink="">
      <xdr:nvSpPr>
        <xdr:cNvPr id="437" name="テキスト ボックス 436"/>
        <xdr:cNvSpPr txBox="1"/>
      </xdr:nvSpPr>
      <xdr:spPr>
        <a:xfrm>
          <a:off x="6705111" y="129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80279</xdr:rowOff>
    </xdr:from>
    <xdr:to>
      <xdr:col>15</xdr:col>
      <xdr:colOff>180975</xdr:colOff>
      <xdr:row>96</xdr:row>
      <xdr:rowOff>149957</xdr:rowOff>
    </xdr:to>
    <xdr:cxnSp macro="">
      <xdr:nvCxnSpPr>
        <xdr:cNvPr id="466" name="直線コネクタ 465"/>
        <xdr:cNvCxnSpPr/>
      </xdr:nvCxnSpPr>
      <xdr:spPr>
        <a:xfrm flipV="1">
          <a:off x="9639300" y="16539479"/>
          <a:ext cx="838200" cy="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7"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122746</xdr:rowOff>
    </xdr:from>
    <xdr:to>
      <xdr:col>14</xdr:col>
      <xdr:colOff>28575</xdr:colOff>
      <xdr:row>96</xdr:row>
      <xdr:rowOff>149957</xdr:rowOff>
    </xdr:to>
    <xdr:cxnSp macro="">
      <xdr:nvCxnSpPr>
        <xdr:cNvPr id="469" name="直線コネクタ 468"/>
        <xdr:cNvCxnSpPr/>
      </xdr:nvCxnSpPr>
      <xdr:spPr>
        <a:xfrm>
          <a:off x="8750300" y="16581946"/>
          <a:ext cx="8890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136098</xdr:rowOff>
    </xdr:from>
    <xdr:ext cx="534377" cy="259045"/>
    <xdr:sp macro="" textlink="">
      <xdr:nvSpPr>
        <xdr:cNvPr id="471" name="テキスト ボックス 470"/>
        <xdr:cNvSpPr txBox="1"/>
      </xdr:nvSpPr>
      <xdr:spPr>
        <a:xfrm>
          <a:off x="9372111" y="167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122746</xdr:rowOff>
    </xdr:from>
    <xdr:to>
      <xdr:col>12</xdr:col>
      <xdr:colOff>511175</xdr:colOff>
      <xdr:row>96</xdr:row>
      <xdr:rowOff>140340</xdr:rowOff>
    </xdr:to>
    <xdr:cxnSp macro="">
      <xdr:nvCxnSpPr>
        <xdr:cNvPr id="472" name="直線コネクタ 471"/>
        <xdr:cNvCxnSpPr/>
      </xdr:nvCxnSpPr>
      <xdr:spPr>
        <a:xfrm flipV="1">
          <a:off x="7861300" y="16581946"/>
          <a:ext cx="889000" cy="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115188</xdr:rowOff>
    </xdr:from>
    <xdr:ext cx="534377" cy="259045"/>
    <xdr:sp macro="" textlink="">
      <xdr:nvSpPr>
        <xdr:cNvPr id="474" name="テキスト ボックス 473"/>
        <xdr:cNvSpPr txBox="1"/>
      </xdr:nvSpPr>
      <xdr:spPr>
        <a:xfrm>
          <a:off x="8483111" y="167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140340</xdr:rowOff>
    </xdr:from>
    <xdr:to>
      <xdr:col>11</xdr:col>
      <xdr:colOff>307975</xdr:colOff>
      <xdr:row>96</xdr:row>
      <xdr:rowOff>152921</xdr:rowOff>
    </xdr:to>
    <xdr:cxnSp macro="">
      <xdr:nvCxnSpPr>
        <xdr:cNvPr id="475" name="直線コネクタ 474"/>
        <xdr:cNvCxnSpPr/>
      </xdr:nvCxnSpPr>
      <xdr:spPr>
        <a:xfrm flipV="1">
          <a:off x="6972300" y="16599540"/>
          <a:ext cx="889000" cy="1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148114</xdr:rowOff>
    </xdr:from>
    <xdr:ext cx="534377" cy="259045"/>
    <xdr:sp macro="" textlink="">
      <xdr:nvSpPr>
        <xdr:cNvPr id="477" name="テキスト ボックス 476"/>
        <xdr:cNvSpPr txBox="1"/>
      </xdr:nvSpPr>
      <xdr:spPr>
        <a:xfrm>
          <a:off x="7594111" y="167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146186</xdr:rowOff>
    </xdr:from>
    <xdr:ext cx="534377" cy="259045"/>
    <xdr:sp macro="" textlink="">
      <xdr:nvSpPr>
        <xdr:cNvPr id="479" name="テキスト ボックス 478"/>
        <xdr:cNvSpPr txBox="1"/>
      </xdr:nvSpPr>
      <xdr:spPr>
        <a:xfrm>
          <a:off x="6705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29479</xdr:rowOff>
    </xdr:from>
    <xdr:to>
      <xdr:col>15</xdr:col>
      <xdr:colOff>231775</xdr:colOff>
      <xdr:row>96</xdr:row>
      <xdr:rowOff>131079</xdr:rowOff>
    </xdr:to>
    <xdr:sp macro="" textlink="">
      <xdr:nvSpPr>
        <xdr:cNvPr id="485" name="円/楕円 484"/>
        <xdr:cNvSpPr/>
      </xdr:nvSpPr>
      <xdr:spPr>
        <a:xfrm>
          <a:off x="10426700" y="164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52356</xdr:rowOff>
    </xdr:from>
    <xdr:ext cx="534377" cy="259045"/>
    <xdr:sp macro="" textlink="">
      <xdr:nvSpPr>
        <xdr:cNvPr id="486" name="土木費該当値テキスト"/>
        <xdr:cNvSpPr txBox="1"/>
      </xdr:nvSpPr>
      <xdr:spPr>
        <a:xfrm>
          <a:off x="10528300" y="1634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62,798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99157</xdr:rowOff>
    </xdr:from>
    <xdr:to>
      <xdr:col>14</xdr:col>
      <xdr:colOff>79375</xdr:colOff>
      <xdr:row>97</xdr:row>
      <xdr:rowOff>29307</xdr:rowOff>
    </xdr:to>
    <xdr:sp macro="" textlink="">
      <xdr:nvSpPr>
        <xdr:cNvPr id="487" name="円/楕円 486"/>
        <xdr:cNvSpPr/>
      </xdr:nvSpPr>
      <xdr:spPr>
        <a:xfrm>
          <a:off x="9588500" y="165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45834</xdr:rowOff>
    </xdr:from>
    <xdr:ext cx="534377" cy="259045"/>
    <xdr:sp macro="" textlink="">
      <xdr:nvSpPr>
        <xdr:cNvPr id="488" name="テキスト ボックス 487"/>
        <xdr:cNvSpPr txBox="1"/>
      </xdr:nvSpPr>
      <xdr:spPr>
        <a:xfrm>
          <a:off x="9372111" y="1633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71946</xdr:rowOff>
    </xdr:from>
    <xdr:to>
      <xdr:col>12</xdr:col>
      <xdr:colOff>561975</xdr:colOff>
      <xdr:row>97</xdr:row>
      <xdr:rowOff>2096</xdr:rowOff>
    </xdr:to>
    <xdr:sp macro="" textlink="">
      <xdr:nvSpPr>
        <xdr:cNvPr id="489" name="円/楕円 488"/>
        <xdr:cNvSpPr/>
      </xdr:nvSpPr>
      <xdr:spPr>
        <a:xfrm>
          <a:off x="8699500" y="165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18623</xdr:rowOff>
    </xdr:from>
    <xdr:ext cx="534377" cy="259045"/>
    <xdr:sp macro="" textlink="">
      <xdr:nvSpPr>
        <xdr:cNvPr id="490" name="テキスト ボックス 489"/>
        <xdr:cNvSpPr txBox="1"/>
      </xdr:nvSpPr>
      <xdr:spPr>
        <a:xfrm>
          <a:off x="8483111" y="163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89540</xdr:rowOff>
    </xdr:from>
    <xdr:to>
      <xdr:col>11</xdr:col>
      <xdr:colOff>358775</xdr:colOff>
      <xdr:row>97</xdr:row>
      <xdr:rowOff>19690</xdr:rowOff>
    </xdr:to>
    <xdr:sp macro="" textlink="">
      <xdr:nvSpPr>
        <xdr:cNvPr id="491" name="円/楕円 490"/>
        <xdr:cNvSpPr/>
      </xdr:nvSpPr>
      <xdr:spPr>
        <a:xfrm>
          <a:off x="7810500" y="165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36217</xdr:rowOff>
    </xdr:from>
    <xdr:ext cx="534377" cy="259045"/>
    <xdr:sp macro="" textlink="">
      <xdr:nvSpPr>
        <xdr:cNvPr id="492" name="テキスト ボックス 491"/>
        <xdr:cNvSpPr txBox="1"/>
      </xdr:nvSpPr>
      <xdr:spPr>
        <a:xfrm>
          <a:off x="7594111" y="1632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102121</xdr:rowOff>
    </xdr:from>
    <xdr:to>
      <xdr:col>10</xdr:col>
      <xdr:colOff>155575</xdr:colOff>
      <xdr:row>97</xdr:row>
      <xdr:rowOff>32271</xdr:rowOff>
    </xdr:to>
    <xdr:sp macro="" textlink="">
      <xdr:nvSpPr>
        <xdr:cNvPr id="493" name="円/楕円 492"/>
        <xdr:cNvSpPr/>
      </xdr:nvSpPr>
      <xdr:spPr>
        <a:xfrm>
          <a:off x="6921500" y="165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48798</xdr:rowOff>
    </xdr:from>
    <xdr:ext cx="534377" cy="259045"/>
    <xdr:sp macro="" textlink="">
      <xdr:nvSpPr>
        <xdr:cNvPr id="494" name="テキスト ボックス 493"/>
        <xdr:cNvSpPr txBox="1"/>
      </xdr:nvSpPr>
      <xdr:spPr>
        <a:xfrm>
          <a:off x="6705111" y="163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63309</xdr:rowOff>
    </xdr:from>
    <xdr:to>
      <xdr:col>23</xdr:col>
      <xdr:colOff>517525</xdr:colOff>
      <xdr:row>37</xdr:row>
      <xdr:rowOff>75883</xdr:rowOff>
    </xdr:to>
    <xdr:cxnSp macro="">
      <xdr:nvCxnSpPr>
        <xdr:cNvPr id="524" name="直線コネクタ 523"/>
        <xdr:cNvCxnSpPr/>
      </xdr:nvCxnSpPr>
      <xdr:spPr>
        <a:xfrm flipV="1">
          <a:off x="15481300" y="6406959"/>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49517</xdr:rowOff>
    </xdr:from>
    <xdr:to>
      <xdr:col>22</xdr:col>
      <xdr:colOff>365125</xdr:colOff>
      <xdr:row>37</xdr:row>
      <xdr:rowOff>75883</xdr:rowOff>
    </xdr:to>
    <xdr:cxnSp macro="">
      <xdr:nvCxnSpPr>
        <xdr:cNvPr id="527" name="直線コネクタ 526"/>
        <xdr:cNvCxnSpPr/>
      </xdr:nvCxnSpPr>
      <xdr:spPr>
        <a:xfrm>
          <a:off x="14592300" y="6393167"/>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90441</xdr:rowOff>
    </xdr:from>
    <xdr:ext cx="534377" cy="259045"/>
    <xdr:sp macro="" textlink="">
      <xdr:nvSpPr>
        <xdr:cNvPr id="529" name="テキスト ボックス 528"/>
        <xdr:cNvSpPr txBox="1"/>
      </xdr:nvSpPr>
      <xdr:spPr>
        <a:xfrm>
          <a:off x="15214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49517</xdr:rowOff>
    </xdr:from>
    <xdr:to>
      <xdr:col>21</xdr:col>
      <xdr:colOff>161925</xdr:colOff>
      <xdr:row>37</xdr:row>
      <xdr:rowOff>90170</xdr:rowOff>
    </xdr:to>
    <xdr:cxnSp macro="">
      <xdr:nvCxnSpPr>
        <xdr:cNvPr id="530" name="直線コネクタ 529"/>
        <xdr:cNvCxnSpPr/>
      </xdr:nvCxnSpPr>
      <xdr:spPr>
        <a:xfrm flipV="1">
          <a:off x="13703300" y="6393167"/>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10960</xdr:rowOff>
    </xdr:from>
    <xdr:to>
      <xdr:col>19</xdr:col>
      <xdr:colOff>644525</xdr:colOff>
      <xdr:row>37</xdr:row>
      <xdr:rowOff>90170</xdr:rowOff>
    </xdr:to>
    <xdr:cxnSp macro="">
      <xdr:nvCxnSpPr>
        <xdr:cNvPr id="533" name="直線コネクタ 532"/>
        <xdr:cNvCxnSpPr/>
      </xdr:nvCxnSpPr>
      <xdr:spPr>
        <a:xfrm>
          <a:off x="12814300" y="6354610"/>
          <a:ext cx="8890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3891</xdr:rowOff>
    </xdr:from>
    <xdr:ext cx="534377" cy="259045"/>
    <xdr:sp macro="" textlink="">
      <xdr:nvSpPr>
        <xdr:cNvPr id="535" name="テキスト ボックス 534"/>
        <xdr:cNvSpPr txBox="1"/>
      </xdr:nvSpPr>
      <xdr:spPr>
        <a:xfrm>
          <a:off x="13436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29456</xdr:rowOff>
    </xdr:from>
    <xdr:ext cx="534377" cy="259045"/>
    <xdr:sp macro="" textlink="">
      <xdr:nvSpPr>
        <xdr:cNvPr id="537" name="テキスト ボックス 536"/>
        <xdr:cNvSpPr txBox="1"/>
      </xdr:nvSpPr>
      <xdr:spPr>
        <a:xfrm>
          <a:off x="12547111" y="65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12509</xdr:rowOff>
    </xdr:from>
    <xdr:to>
      <xdr:col>23</xdr:col>
      <xdr:colOff>568325</xdr:colOff>
      <xdr:row>37</xdr:row>
      <xdr:rowOff>114109</xdr:rowOff>
    </xdr:to>
    <xdr:sp macro="" textlink="">
      <xdr:nvSpPr>
        <xdr:cNvPr id="543" name="円/楕円 542"/>
        <xdr:cNvSpPr/>
      </xdr:nvSpPr>
      <xdr:spPr>
        <a:xfrm>
          <a:off x="16268700" y="63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162386</xdr:rowOff>
    </xdr:from>
    <xdr:ext cx="534377" cy="259045"/>
    <xdr:sp macro="" textlink="">
      <xdr:nvSpPr>
        <xdr:cNvPr id="544" name="消防費該当値テキスト"/>
        <xdr:cNvSpPr txBox="1"/>
      </xdr:nvSpPr>
      <xdr:spPr>
        <a:xfrm>
          <a:off x="16370300" y="63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25083</xdr:rowOff>
    </xdr:from>
    <xdr:to>
      <xdr:col>22</xdr:col>
      <xdr:colOff>415925</xdr:colOff>
      <xdr:row>37</xdr:row>
      <xdr:rowOff>126683</xdr:rowOff>
    </xdr:to>
    <xdr:sp macro="" textlink="">
      <xdr:nvSpPr>
        <xdr:cNvPr id="545" name="円/楕円 544"/>
        <xdr:cNvSpPr/>
      </xdr:nvSpPr>
      <xdr:spPr>
        <a:xfrm>
          <a:off x="15430500" y="63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117810</xdr:rowOff>
    </xdr:from>
    <xdr:ext cx="534377" cy="259045"/>
    <xdr:sp macro="" textlink="">
      <xdr:nvSpPr>
        <xdr:cNvPr id="546" name="テキスト ボックス 545"/>
        <xdr:cNvSpPr txBox="1"/>
      </xdr:nvSpPr>
      <xdr:spPr>
        <a:xfrm>
          <a:off x="15214111" y="64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170167</xdr:rowOff>
    </xdr:from>
    <xdr:to>
      <xdr:col>21</xdr:col>
      <xdr:colOff>212725</xdr:colOff>
      <xdr:row>37</xdr:row>
      <xdr:rowOff>100317</xdr:rowOff>
    </xdr:to>
    <xdr:sp macro="" textlink="">
      <xdr:nvSpPr>
        <xdr:cNvPr id="547" name="円/楕円 546"/>
        <xdr:cNvSpPr/>
      </xdr:nvSpPr>
      <xdr:spPr>
        <a:xfrm>
          <a:off x="14541500" y="63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91444</xdr:rowOff>
    </xdr:from>
    <xdr:ext cx="534377" cy="259045"/>
    <xdr:sp macro="" textlink="">
      <xdr:nvSpPr>
        <xdr:cNvPr id="548" name="テキスト ボックス 547"/>
        <xdr:cNvSpPr txBox="1"/>
      </xdr:nvSpPr>
      <xdr:spPr>
        <a:xfrm>
          <a:off x="14325111" y="64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39370</xdr:rowOff>
    </xdr:from>
    <xdr:to>
      <xdr:col>20</xdr:col>
      <xdr:colOff>9525</xdr:colOff>
      <xdr:row>37</xdr:row>
      <xdr:rowOff>140970</xdr:rowOff>
    </xdr:to>
    <xdr:sp macro="" textlink="">
      <xdr:nvSpPr>
        <xdr:cNvPr id="549" name="円/楕円 548"/>
        <xdr:cNvSpPr/>
      </xdr:nvSpPr>
      <xdr:spPr>
        <a:xfrm>
          <a:off x="13652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157497</xdr:rowOff>
    </xdr:from>
    <xdr:ext cx="534377" cy="259045"/>
    <xdr:sp macro="" textlink="">
      <xdr:nvSpPr>
        <xdr:cNvPr id="550" name="テキスト ボックス 549"/>
        <xdr:cNvSpPr txBox="1"/>
      </xdr:nvSpPr>
      <xdr:spPr>
        <a:xfrm>
          <a:off x="13436111" y="615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131610</xdr:rowOff>
    </xdr:from>
    <xdr:to>
      <xdr:col>18</xdr:col>
      <xdr:colOff>492125</xdr:colOff>
      <xdr:row>37</xdr:row>
      <xdr:rowOff>61760</xdr:rowOff>
    </xdr:to>
    <xdr:sp macro="" textlink="">
      <xdr:nvSpPr>
        <xdr:cNvPr id="551" name="円/楕円 550"/>
        <xdr:cNvSpPr/>
      </xdr:nvSpPr>
      <xdr:spPr>
        <a:xfrm>
          <a:off x="12763500" y="63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78287</xdr:rowOff>
    </xdr:from>
    <xdr:ext cx="534377" cy="259045"/>
    <xdr:sp macro="" textlink="">
      <xdr:nvSpPr>
        <xdr:cNvPr id="552" name="テキスト ボックス 551"/>
        <xdr:cNvSpPr txBox="1"/>
      </xdr:nvSpPr>
      <xdr:spPr>
        <a:xfrm>
          <a:off x="12547111" y="607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79172</xdr:rowOff>
    </xdr:from>
    <xdr:to>
      <xdr:col>23</xdr:col>
      <xdr:colOff>517525</xdr:colOff>
      <xdr:row>56</xdr:row>
      <xdr:rowOff>136855</xdr:rowOff>
    </xdr:to>
    <xdr:cxnSp macro="">
      <xdr:nvCxnSpPr>
        <xdr:cNvPr id="582" name="直線コネクタ 581"/>
        <xdr:cNvCxnSpPr/>
      </xdr:nvCxnSpPr>
      <xdr:spPr>
        <a:xfrm flipV="1">
          <a:off x="15481300" y="9680372"/>
          <a:ext cx="8382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3"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96850</xdr:rowOff>
    </xdr:from>
    <xdr:to>
      <xdr:col>22</xdr:col>
      <xdr:colOff>365125</xdr:colOff>
      <xdr:row>56</xdr:row>
      <xdr:rowOff>136855</xdr:rowOff>
    </xdr:to>
    <xdr:cxnSp macro="">
      <xdr:nvCxnSpPr>
        <xdr:cNvPr id="585" name="直線コネクタ 584"/>
        <xdr:cNvCxnSpPr/>
      </xdr:nvCxnSpPr>
      <xdr:spPr>
        <a:xfrm>
          <a:off x="14592300" y="9698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129709</xdr:rowOff>
    </xdr:from>
    <xdr:ext cx="534377" cy="259045"/>
    <xdr:sp macro="" textlink="">
      <xdr:nvSpPr>
        <xdr:cNvPr id="587" name="テキスト ボックス 586"/>
        <xdr:cNvSpPr txBox="1"/>
      </xdr:nvSpPr>
      <xdr:spPr>
        <a:xfrm>
          <a:off x="15214111" y="990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96850</xdr:rowOff>
    </xdr:from>
    <xdr:to>
      <xdr:col>21</xdr:col>
      <xdr:colOff>161925</xdr:colOff>
      <xdr:row>57</xdr:row>
      <xdr:rowOff>51803</xdr:rowOff>
    </xdr:to>
    <xdr:cxnSp macro="">
      <xdr:nvCxnSpPr>
        <xdr:cNvPr id="588" name="直線コネクタ 587"/>
        <xdr:cNvCxnSpPr/>
      </xdr:nvCxnSpPr>
      <xdr:spPr>
        <a:xfrm flipV="1">
          <a:off x="13703300" y="9698050"/>
          <a:ext cx="889000" cy="1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129760</xdr:rowOff>
    </xdr:from>
    <xdr:ext cx="534377" cy="259045"/>
    <xdr:sp macro="" textlink="">
      <xdr:nvSpPr>
        <xdr:cNvPr id="590" name="テキスト ボックス 589"/>
        <xdr:cNvSpPr txBox="1"/>
      </xdr:nvSpPr>
      <xdr:spPr>
        <a:xfrm>
          <a:off x="14325111" y="99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21513</xdr:rowOff>
    </xdr:from>
    <xdr:to>
      <xdr:col>19</xdr:col>
      <xdr:colOff>644525</xdr:colOff>
      <xdr:row>57</xdr:row>
      <xdr:rowOff>51803</xdr:rowOff>
    </xdr:to>
    <xdr:cxnSp macro="">
      <xdr:nvCxnSpPr>
        <xdr:cNvPr id="591" name="直線コネクタ 590"/>
        <xdr:cNvCxnSpPr/>
      </xdr:nvCxnSpPr>
      <xdr:spPr>
        <a:xfrm>
          <a:off x="12814300" y="9794163"/>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14064</xdr:rowOff>
    </xdr:from>
    <xdr:ext cx="534377" cy="259045"/>
    <xdr:sp macro="" textlink="">
      <xdr:nvSpPr>
        <xdr:cNvPr id="593" name="テキスト ボックス 592"/>
        <xdr:cNvSpPr txBox="1"/>
      </xdr:nvSpPr>
      <xdr:spPr>
        <a:xfrm>
          <a:off x="13436111" y="99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843</xdr:rowOff>
    </xdr:from>
    <xdr:ext cx="534377" cy="259045"/>
    <xdr:sp macro="" textlink="">
      <xdr:nvSpPr>
        <xdr:cNvPr id="595" name="テキスト ボックス 594"/>
        <xdr:cNvSpPr txBox="1"/>
      </xdr:nvSpPr>
      <xdr:spPr>
        <a:xfrm>
          <a:off x="12547111" y="99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28372</xdr:rowOff>
    </xdr:from>
    <xdr:to>
      <xdr:col>23</xdr:col>
      <xdr:colOff>568325</xdr:colOff>
      <xdr:row>56</xdr:row>
      <xdr:rowOff>129972</xdr:rowOff>
    </xdr:to>
    <xdr:sp macro="" textlink="">
      <xdr:nvSpPr>
        <xdr:cNvPr id="601" name="円/楕円 600"/>
        <xdr:cNvSpPr/>
      </xdr:nvSpPr>
      <xdr:spPr>
        <a:xfrm>
          <a:off x="16268700" y="96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51249</xdr:rowOff>
    </xdr:from>
    <xdr:ext cx="534377" cy="259045"/>
    <xdr:sp macro="" textlink="">
      <xdr:nvSpPr>
        <xdr:cNvPr id="602" name="教育費該当値テキスト"/>
        <xdr:cNvSpPr txBox="1"/>
      </xdr:nvSpPr>
      <xdr:spPr>
        <a:xfrm>
          <a:off x="16370300" y="94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86055</xdr:rowOff>
    </xdr:from>
    <xdr:to>
      <xdr:col>22</xdr:col>
      <xdr:colOff>415925</xdr:colOff>
      <xdr:row>57</xdr:row>
      <xdr:rowOff>16205</xdr:rowOff>
    </xdr:to>
    <xdr:sp macro="" textlink="">
      <xdr:nvSpPr>
        <xdr:cNvPr id="603" name="円/楕円 602"/>
        <xdr:cNvSpPr/>
      </xdr:nvSpPr>
      <xdr:spPr>
        <a:xfrm>
          <a:off x="15430500" y="96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32732</xdr:rowOff>
    </xdr:from>
    <xdr:ext cx="534377" cy="259045"/>
    <xdr:sp macro="" textlink="">
      <xdr:nvSpPr>
        <xdr:cNvPr id="604" name="テキスト ボックス 603"/>
        <xdr:cNvSpPr txBox="1"/>
      </xdr:nvSpPr>
      <xdr:spPr>
        <a:xfrm>
          <a:off x="15214111" y="946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46050</xdr:rowOff>
    </xdr:from>
    <xdr:to>
      <xdr:col>21</xdr:col>
      <xdr:colOff>212725</xdr:colOff>
      <xdr:row>56</xdr:row>
      <xdr:rowOff>147650</xdr:rowOff>
    </xdr:to>
    <xdr:sp macro="" textlink="">
      <xdr:nvSpPr>
        <xdr:cNvPr id="605" name="円/楕円 604"/>
        <xdr:cNvSpPr/>
      </xdr:nvSpPr>
      <xdr:spPr>
        <a:xfrm>
          <a:off x="14541500" y="96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164177</xdr:rowOff>
    </xdr:from>
    <xdr:ext cx="534377" cy="259045"/>
    <xdr:sp macro="" textlink="">
      <xdr:nvSpPr>
        <xdr:cNvPr id="606" name="テキスト ボックス 605"/>
        <xdr:cNvSpPr txBox="1"/>
      </xdr:nvSpPr>
      <xdr:spPr>
        <a:xfrm>
          <a:off x="14325111" y="942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1003</xdr:rowOff>
    </xdr:from>
    <xdr:to>
      <xdr:col>20</xdr:col>
      <xdr:colOff>9525</xdr:colOff>
      <xdr:row>57</xdr:row>
      <xdr:rowOff>102603</xdr:rowOff>
    </xdr:to>
    <xdr:sp macro="" textlink="">
      <xdr:nvSpPr>
        <xdr:cNvPr id="607" name="円/楕円 606"/>
        <xdr:cNvSpPr/>
      </xdr:nvSpPr>
      <xdr:spPr>
        <a:xfrm>
          <a:off x="13652500" y="97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119130</xdr:rowOff>
    </xdr:from>
    <xdr:ext cx="534377" cy="259045"/>
    <xdr:sp macro="" textlink="">
      <xdr:nvSpPr>
        <xdr:cNvPr id="608" name="テキスト ボックス 607"/>
        <xdr:cNvSpPr txBox="1"/>
      </xdr:nvSpPr>
      <xdr:spPr>
        <a:xfrm>
          <a:off x="13436111" y="95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142163</xdr:rowOff>
    </xdr:from>
    <xdr:to>
      <xdr:col>18</xdr:col>
      <xdr:colOff>492125</xdr:colOff>
      <xdr:row>57</xdr:row>
      <xdr:rowOff>72313</xdr:rowOff>
    </xdr:to>
    <xdr:sp macro="" textlink="">
      <xdr:nvSpPr>
        <xdr:cNvPr id="609" name="円/楕円 608"/>
        <xdr:cNvSpPr/>
      </xdr:nvSpPr>
      <xdr:spPr>
        <a:xfrm>
          <a:off x="12763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88840</xdr:rowOff>
    </xdr:from>
    <xdr:ext cx="534377" cy="259045"/>
    <xdr:sp macro="" textlink="">
      <xdr:nvSpPr>
        <xdr:cNvPr id="610" name="テキスト ボックス 609"/>
        <xdr:cNvSpPr txBox="1"/>
      </xdr:nvSpPr>
      <xdr:spPr>
        <a:xfrm>
          <a:off x="12547111" y="95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40894</xdr:rowOff>
    </xdr:from>
    <xdr:to>
      <xdr:col>23</xdr:col>
      <xdr:colOff>516889</xdr:colOff>
      <xdr:row>79</xdr:row>
      <xdr:rowOff>44450</xdr:rowOff>
    </xdr:to>
    <xdr:cxnSp macro="">
      <xdr:nvCxnSpPr>
        <xdr:cNvPr id="634" name="直線コネクタ 633"/>
        <xdr:cNvCxnSpPr/>
      </xdr:nvCxnSpPr>
      <xdr:spPr>
        <a:xfrm flipV="1">
          <a:off x="16317595" y="12556744"/>
          <a:ext cx="1269" cy="1032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159021</xdr:rowOff>
    </xdr:from>
    <xdr:ext cx="469744" cy="259045"/>
    <xdr:sp macro="" textlink="">
      <xdr:nvSpPr>
        <xdr:cNvPr id="637" name="災害復旧費最大値テキスト"/>
        <xdr:cNvSpPr txBox="1"/>
      </xdr:nvSpPr>
      <xdr:spPr>
        <a:xfrm>
          <a:off x="16370300" y="123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73</xdr:row>
      <xdr:rowOff>40894</xdr:rowOff>
    </xdr:from>
    <xdr:to>
      <xdr:col>23</xdr:col>
      <xdr:colOff>606425</xdr:colOff>
      <xdr:row>73</xdr:row>
      <xdr:rowOff>40894</xdr:rowOff>
    </xdr:to>
    <xdr:cxnSp macro="">
      <xdr:nvCxnSpPr>
        <xdr:cNvPr id="638" name="直線コネクタ 637"/>
        <xdr:cNvCxnSpPr/>
      </xdr:nvCxnSpPr>
      <xdr:spPr>
        <a:xfrm>
          <a:off x="16230600" y="12556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40894</xdr:rowOff>
    </xdr:from>
    <xdr:to>
      <xdr:col>23</xdr:col>
      <xdr:colOff>517525</xdr:colOff>
      <xdr:row>78</xdr:row>
      <xdr:rowOff>119126</xdr:rowOff>
    </xdr:to>
    <xdr:cxnSp macro="">
      <xdr:nvCxnSpPr>
        <xdr:cNvPr id="639" name="直線コネクタ 638"/>
        <xdr:cNvCxnSpPr/>
      </xdr:nvCxnSpPr>
      <xdr:spPr>
        <a:xfrm flipV="1">
          <a:off x="15481300" y="12556744"/>
          <a:ext cx="838200" cy="93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69614</xdr:rowOff>
    </xdr:from>
    <xdr:ext cx="378565" cy="259045"/>
    <xdr:sp macro="" textlink="">
      <xdr:nvSpPr>
        <xdr:cNvPr id="640" name="災害復旧費平均値テキスト"/>
        <xdr:cNvSpPr txBox="1"/>
      </xdr:nvSpPr>
      <xdr:spPr>
        <a:xfrm>
          <a:off x="16370300" y="134427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91187</xdr:rowOff>
    </xdr:from>
    <xdr:to>
      <xdr:col>23</xdr:col>
      <xdr:colOff>568325</xdr:colOff>
      <xdr:row>79</xdr:row>
      <xdr:rowOff>21337</xdr:rowOff>
    </xdr:to>
    <xdr:sp macro="" textlink="">
      <xdr:nvSpPr>
        <xdr:cNvPr id="641" name="フローチャート : 判断 640"/>
        <xdr:cNvSpPr/>
      </xdr:nvSpPr>
      <xdr:spPr>
        <a:xfrm>
          <a:off x="16268700" y="1346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100330</xdr:rowOff>
    </xdr:from>
    <xdr:to>
      <xdr:col>22</xdr:col>
      <xdr:colOff>365125</xdr:colOff>
      <xdr:row>78</xdr:row>
      <xdr:rowOff>119126</xdr:rowOff>
    </xdr:to>
    <xdr:cxnSp macro="">
      <xdr:nvCxnSpPr>
        <xdr:cNvPr id="642" name="直線コネクタ 641"/>
        <xdr:cNvCxnSpPr/>
      </xdr:nvCxnSpPr>
      <xdr:spPr>
        <a:xfrm>
          <a:off x="14592300" y="13130530"/>
          <a:ext cx="889000" cy="3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78232</xdr:rowOff>
    </xdr:from>
    <xdr:to>
      <xdr:col>22</xdr:col>
      <xdr:colOff>415925</xdr:colOff>
      <xdr:row>79</xdr:row>
      <xdr:rowOff>8382</xdr:rowOff>
    </xdr:to>
    <xdr:sp macro="" textlink="">
      <xdr:nvSpPr>
        <xdr:cNvPr id="643" name="フローチャート : 判断 642"/>
        <xdr:cNvSpPr/>
      </xdr:nvSpPr>
      <xdr:spPr>
        <a:xfrm>
          <a:off x="15430500" y="1345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170959</xdr:rowOff>
    </xdr:from>
    <xdr:ext cx="378565" cy="259045"/>
    <xdr:sp macro="" textlink="">
      <xdr:nvSpPr>
        <xdr:cNvPr id="644" name="テキスト ボックス 643"/>
        <xdr:cNvSpPr txBox="1"/>
      </xdr:nvSpPr>
      <xdr:spPr>
        <a:xfrm>
          <a:off x="15292017" y="1354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104521</xdr:rowOff>
    </xdr:from>
    <xdr:to>
      <xdr:col>21</xdr:col>
      <xdr:colOff>161925</xdr:colOff>
      <xdr:row>76</xdr:row>
      <xdr:rowOff>100330</xdr:rowOff>
    </xdr:to>
    <xdr:cxnSp macro="">
      <xdr:nvCxnSpPr>
        <xdr:cNvPr id="645" name="直線コネクタ 644"/>
        <xdr:cNvCxnSpPr/>
      </xdr:nvCxnSpPr>
      <xdr:spPr>
        <a:xfrm>
          <a:off x="13703300" y="12277471"/>
          <a:ext cx="889000" cy="8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49657</xdr:rowOff>
    </xdr:from>
    <xdr:to>
      <xdr:col>21</xdr:col>
      <xdr:colOff>212725</xdr:colOff>
      <xdr:row>78</xdr:row>
      <xdr:rowOff>151257</xdr:rowOff>
    </xdr:to>
    <xdr:sp macro="" textlink="">
      <xdr:nvSpPr>
        <xdr:cNvPr id="646" name="フローチャート : 判断 645"/>
        <xdr:cNvSpPr/>
      </xdr:nvSpPr>
      <xdr:spPr>
        <a:xfrm>
          <a:off x="14541500" y="1342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142384</xdr:rowOff>
    </xdr:from>
    <xdr:ext cx="378565" cy="259045"/>
    <xdr:sp macro="" textlink="">
      <xdr:nvSpPr>
        <xdr:cNvPr id="647" name="テキスト ボックス 646"/>
        <xdr:cNvSpPr txBox="1"/>
      </xdr:nvSpPr>
      <xdr:spPr>
        <a:xfrm>
          <a:off x="14403017" y="1351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86360</xdr:rowOff>
    </xdr:from>
    <xdr:to>
      <xdr:col>19</xdr:col>
      <xdr:colOff>644525</xdr:colOff>
      <xdr:row>71</xdr:row>
      <xdr:rowOff>104521</xdr:rowOff>
    </xdr:to>
    <xdr:cxnSp macro="">
      <xdr:nvCxnSpPr>
        <xdr:cNvPr id="648" name="直線コネクタ 647"/>
        <xdr:cNvCxnSpPr/>
      </xdr:nvCxnSpPr>
      <xdr:spPr>
        <a:xfrm>
          <a:off x="12814300" y="12259310"/>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83565</xdr:rowOff>
    </xdr:from>
    <xdr:to>
      <xdr:col>20</xdr:col>
      <xdr:colOff>9525</xdr:colOff>
      <xdr:row>78</xdr:row>
      <xdr:rowOff>13715</xdr:rowOff>
    </xdr:to>
    <xdr:sp macro="" textlink="">
      <xdr:nvSpPr>
        <xdr:cNvPr id="649" name="フローチャート : 判断 648"/>
        <xdr:cNvSpPr/>
      </xdr:nvSpPr>
      <xdr:spPr>
        <a:xfrm>
          <a:off x="13652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4842</xdr:rowOff>
    </xdr:from>
    <xdr:ext cx="469744" cy="259045"/>
    <xdr:sp macro="" textlink="">
      <xdr:nvSpPr>
        <xdr:cNvPr id="650" name="テキスト ボックス 649"/>
        <xdr:cNvSpPr txBox="1"/>
      </xdr:nvSpPr>
      <xdr:spPr>
        <a:xfrm>
          <a:off x="13468427" y="133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171196</xdr:rowOff>
    </xdr:from>
    <xdr:to>
      <xdr:col>18</xdr:col>
      <xdr:colOff>492125</xdr:colOff>
      <xdr:row>77</xdr:row>
      <xdr:rowOff>101346</xdr:rowOff>
    </xdr:to>
    <xdr:sp macro="" textlink="">
      <xdr:nvSpPr>
        <xdr:cNvPr id="651" name="フローチャート : 判断 650"/>
        <xdr:cNvSpPr/>
      </xdr:nvSpPr>
      <xdr:spPr>
        <a:xfrm>
          <a:off x="127635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92473</xdr:rowOff>
    </xdr:from>
    <xdr:ext cx="469744" cy="259045"/>
    <xdr:sp macro="" textlink="">
      <xdr:nvSpPr>
        <xdr:cNvPr id="652" name="テキスト ボックス 651"/>
        <xdr:cNvSpPr txBox="1"/>
      </xdr:nvSpPr>
      <xdr:spPr>
        <a:xfrm>
          <a:off x="12579427" y="132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161544</xdr:rowOff>
    </xdr:from>
    <xdr:to>
      <xdr:col>23</xdr:col>
      <xdr:colOff>568325</xdr:colOff>
      <xdr:row>73</xdr:row>
      <xdr:rowOff>91694</xdr:rowOff>
    </xdr:to>
    <xdr:sp macro="" textlink="">
      <xdr:nvSpPr>
        <xdr:cNvPr id="658" name="円/楕円 657"/>
        <xdr:cNvSpPr/>
      </xdr:nvSpPr>
      <xdr:spPr>
        <a:xfrm>
          <a:off x="16268700" y="125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114571</xdr:rowOff>
    </xdr:from>
    <xdr:ext cx="469744" cy="259045"/>
    <xdr:sp macro="" textlink="">
      <xdr:nvSpPr>
        <xdr:cNvPr id="659" name="災害復旧費該当値テキスト"/>
        <xdr:cNvSpPr txBox="1"/>
      </xdr:nvSpPr>
      <xdr:spPr>
        <a:xfrm>
          <a:off x="16370300" y="1245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68326</xdr:rowOff>
    </xdr:from>
    <xdr:to>
      <xdr:col>22</xdr:col>
      <xdr:colOff>415925</xdr:colOff>
      <xdr:row>78</xdr:row>
      <xdr:rowOff>169926</xdr:rowOff>
    </xdr:to>
    <xdr:sp macro="" textlink="">
      <xdr:nvSpPr>
        <xdr:cNvPr id="660" name="円/楕円 659"/>
        <xdr:cNvSpPr/>
      </xdr:nvSpPr>
      <xdr:spPr>
        <a:xfrm>
          <a:off x="15430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15003</xdr:rowOff>
    </xdr:from>
    <xdr:ext cx="378565" cy="259045"/>
    <xdr:sp macro="" textlink="">
      <xdr:nvSpPr>
        <xdr:cNvPr id="661" name="テキスト ボックス 660"/>
        <xdr:cNvSpPr txBox="1"/>
      </xdr:nvSpPr>
      <xdr:spPr>
        <a:xfrm>
          <a:off x="15292017" y="1321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49530</xdr:rowOff>
    </xdr:from>
    <xdr:to>
      <xdr:col>21</xdr:col>
      <xdr:colOff>212725</xdr:colOff>
      <xdr:row>76</xdr:row>
      <xdr:rowOff>151130</xdr:rowOff>
    </xdr:to>
    <xdr:sp macro="" textlink="">
      <xdr:nvSpPr>
        <xdr:cNvPr id="662" name="円/楕円 661"/>
        <xdr:cNvSpPr/>
      </xdr:nvSpPr>
      <xdr:spPr>
        <a:xfrm>
          <a:off x="145415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167657</xdr:rowOff>
    </xdr:from>
    <xdr:ext cx="469744" cy="259045"/>
    <xdr:sp macro="" textlink="">
      <xdr:nvSpPr>
        <xdr:cNvPr id="663" name="テキスト ボックス 662"/>
        <xdr:cNvSpPr txBox="1"/>
      </xdr:nvSpPr>
      <xdr:spPr>
        <a:xfrm>
          <a:off x="14357427" y="1285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53721</xdr:rowOff>
    </xdr:from>
    <xdr:to>
      <xdr:col>20</xdr:col>
      <xdr:colOff>9525</xdr:colOff>
      <xdr:row>71</xdr:row>
      <xdr:rowOff>155321</xdr:rowOff>
    </xdr:to>
    <xdr:sp macro="" textlink="">
      <xdr:nvSpPr>
        <xdr:cNvPr id="664" name="円/楕円 663"/>
        <xdr:cNvSpPr/>
      </xdr:nvSpPr>
      <xdr:spPr>
        <a:xfrm>
          <a:off x="13652500" y="122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398</xdr:rowOff>
    </xdr:from>
    <xdr:ext cx="534377" cy="259045"/>
    <xdr:sp macro="" textlink="">
      <xdr:nvSpPr>
        <xdr:cNvPr id="665" name="テキスト ボックス 664"/>
        <xdr:cNvSpPr txBox="1"/>
      </xdr:nvSpPr>
      <xdr:spPr>
        <a:xfrm>
          <a:off x="13436111" y="120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35560</xdr:rowOff>
    </xdr:from>
    <xdr:to>
      <xdr:col>18</xdr:col>
      <xdr:colOff>492125</xdr:colOff>
      <xdr:row>71</xdr:row>
      <xdr:rowOff>137160</xdr:rowOff>
    </xdr:to>
    <xdr:sp macro="" textlink="">
      <xdr:nvSpPr>
        <xdr:cNvPr id="666" name="円/楕円 665"/>
        <xdr:cNvSpPr/>
      </xdr:nvSpPr>
      <xdr:spPr>
        <a:xfrm>
          <a:off x="12763500" y="1220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153687</xdr:rowOff>
    </xdr:from>
    <xdr:ext cx="534377" cy="259045"/>
    <xdr:sp macro="" textlink="">
      <xdr:nvSpPr>
        <xdr:cNvPr id="667" name="テキスト ボックス 666"/>
        <xdr:cNvSpPr txBox="1"/>
      </xdr:nvSpPr>
      <xdr:spPr>
        <a:xfrm>
          <a:off x="12547111" y="11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95368</xdr:rowOff>
    </xdr:from>
    <xdr:to>
      <xdr:col>23</xdr:col>
      <xdr:colOff>517525</xdr:colOff>
      <xdr:row>92</xdr:row>
      <xdr:rowOff>9283</xdr:rowOff>
    </xdr:to>
    <xdr:cxnSp macro="">
      <xdr:nvCxnSpPr>
        <xdr:cNvPr id="698" name="直線コネクタ 697"/>
        <xdr:cNvCxnSpPr/>
      </xdr:nvCxnSpPr>
      <xdr:spPr>
        <a:xfrm>
          <a:off x="15481300" y="15697318"/>
          <a:ext cx="8382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41974</xdr:rowOff>
    </xdr:from>
    <xdr:to>
      <xdr:col>22</xdr:col>
      <xdr:colOff>365125</xdr:colOff>
      <xdr:row>91</xdr:row>
      <xdr:rowOff>95368</xdr:rowOff>
    </xdr:to>
    <xdr:cxnSp macro="">
      <xdr:nvCxnSpPr>
        <xdr:cNvPr id="701" name="直線コネクタ 700"/>
        <xdr:cNvCxnSpPr/>
      </xdr:nvCxnSpPr>
      <xdr:spPr>
        <a:xfrm>
          <a:off x="14592300" y="15643924"/>
          <a:ext cx="8890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77925</xdr:rowOff>
    </xdr:from>
    <xdr:ext cx="534377" cy="259045"/>
    <xdr:sp macro="" textlink="">
      <xdr:nvSpPr>
        <xdr:cNvPr id="703" name="テキスト ボックス 702"/>
        <xdr:cNvSpPr txBox="1"/>
      </xdr:nvSpPr>
      <xdr:spPr>
        <a:xfrm>
          <a:off x="15214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19799</xdr:rowOff>
    </xdr:from>
    <xdr:to>
      <xdr:col>21</xdr:col>
      <xdr:colOff>161925</xdr:colOff>
      <xdr:row>91</xdr:row>
      <xdr:rowOff>41974</xdr:rowOff>
    </xdr:to>
    <xdr:cxnSp macro="">
      <xdr:nvCxnSpPr>
        <xdr:cNvPr id="704" name="直線コネクタ 703"/>
        <xdr:cNvCxnSpPr/>
      </xdr:nvCxnSpPr>
      <xdr:spPr>
        <a:xfrm>
          <a:off x="13703300" y="15621749"/>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47880</xdr:rowOff>
    </xdr:from>
    <xdr:ext cx="534377" cy="259045"/>
    <xdr:sp macro="" textlink="">
      <xdr:nvSpPr>
        <xdr:cNvPr id="706" name="テキスト ボックス 705"/>
        <xdr:cNvSpPr txBox="1"/>
      </xdr:nvSpPr>
      <xdr:spPr>
        <a:xfrm>
          <a:off x="14325111" y="165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122686</xdr:rowOff>
    </xdr:from>
    <xdr:to>
      <xdr:col>19</xdr:col>
      <xdr:colOff>644525</xdr:colOff>
      <xdr:row>91</xdr:row>
      <xdr:rowOff>19799</xdr:rowOff>
    </xdr:to>
    <xdr:cxnSp macro="">
      <xdr:nvCxnSpPr>
        <xdr:cNvPr id="707" name="直線コネクタ 706"/>
        <xdr:cNvCxnSpPr/>
      </xdr:nvCxnSpPr>
      <xdr:spPr>
        <a:xfrm>
          <a:off x="12814300" y="15553186"/>
          <a:ext cx="889000" cy="6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37397</xdr:rowOff>
    </xdr:from>
    <xdr:ext cx="534377" cy="259045"/>
    <xdr:sp macro="" textlink="">
      <xdr:nvSpPr>
        <xdr:cNvPr id="709" name="テキスト ボックス 708"/>
        <xdr:cNvSpPr txBox="1"/>
      </xdr:nvSpPr>
      <xdr:spPr>
        <a:xfrm>
          <a:off x="13436111" y="164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158604</xdr:rowOff>
    </xdr:from>
    <xdr:ext cx="534377" cy="259045"/>
    <xdr:sp macro="" textlink="">
      <xdr:nvSpPr>
        <xdr:cNvPr id="711" name="テキスト ボックス 710"/>
        <xdr:cNvSpPr txBox="1"/>
      </xdr:nvSpPr>
      <xdr:spPr>
        <a:xfrm>
          <a:off x="12547111" y="164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129933</xdr:rowOff>
    </xdr:from>
    <xdr:to>
      <xdr:col>23</xdr:col>
      <xdr:colOff>568325</xdr:colOff>
      <xdr:row>92</xdr:row>
      <xdr:rowOff>60083</xdr:rowOff>
    </xdr:to>
    <xdr:sp macro="" textlink="">
      <xdr:nvSpPr>
        <xdr:cNvPr id="717" name="円/楕円 716"/>
        <xdr:cNvSpPr/>
      </xdr:nvSpPr>
      <xdr:spPr>
        <a:xfrm>
          <a:off x="16268700" y="157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152810</xdr:rowOff>
    </xdr:from>
    <xdr:ext cx="534377" cy="259045"/>
    <xdr:sp macro="" textlink="">
      <xdr:nvSpPr>
        <xdr:cNvPr id="718" name="公債費該当値テキスト"/>
        <xdr:cNvSpPr txBox="1"/>
      </xdr:nvSpPr>
      <xdr:spPr>
        <a:xfrm>
          <a:off x="16370300" y="155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78,987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44568</xdr:rowOff>
    </xdr:from>
    <xdr:to>
      <xdr:col>22</xdr:col>
      <xdr:colOff>415925</xdr:colOff>
      <xdr:row>91</xdr:row>
      <xdr:rowOff>146168</xdr:rowOff>
    </xdr:to>
    <xdr:sp macro="" textlink="">
      <xdr:nvSpPr>
        <xdr:cNvPr id="719" name="円/楕円 718"/>
        <xdr:cNvSpPr/>
      </xdr:nvSpPr>
      <xdr:spPr>
        <a:xfrm>
          <a:off x="15430500" y="156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162695</xdr:rowOff>
    </xdr:from>
    <xdr:ext cx="534377" cy="259045"/>
    <xdr:sp macro="" textlink="">
      <xdr:nvSpPr>
        <xdr:cNvPr id="720" name="テキスト ボックス 719"/>
        <xdr:cNvSpPr txBox="1"/>
      </xdr:nvSpPr>
      <xdr:spPr>
        <a:xfrm>
          <a:off x="15214111" y="1542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84,215</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162624</xdr:rowOff>
    </xdr:from>
    <xdr:to>
      <xdr:col>21</xdr:col>
      <xdr:colOff>212725</xdr:colOff>
      <xdr:row>91</xdr:row>
      <xdr:rowOff>92774</xdr:rowOff>
    </xdr:to>
    <xdr:sp macro="" textlink="">
      <xdr:nvSpPr>
        <xdr:cNvPr id="721" name="円/楕円 720"/>
        <xdr:cNvSpPr/>
      </xdr:nvSpPr>
      <xdr:spPr>
        <a:xfrm>
          <a:off x="14541500" y="155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109301</xdr:rowOff>
    </xdr:from>
    <xdr:ext cx="534377" cy="259045"/>
    <xdr:sp macro="" textlink="">
      <xdr:nvSpPr>
        <xdr:cNvPr id="722" name="テキスト ボックス 721"/>
        <xdr:cNvSpPr txBox="1"/>
      </xdr:nvSpPr>
      <xdr:spPr>
        <a:xfrm>
          <a:off x="14325111" y="153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140449</xdr:rowOff>
    </xdr:from>
    <xdr:to>
      <xdr:col>20</xdr:col>
      <xdr:colOff>9525</xdr:colOff>
      <xdr:row>91</xdr:row>
      <xdr:rowOff>70599</xdr:rowOff>
    </xdr:to>
    <xdr:sp macro="" textlink="">
      <xdr:nvSpPr>
        <xdr:cNvPr id="723" name="円/楕円 722"/>
        <xdr:cNvSpPr/>
      </xdr:nvSpPr>
      <xdr:spPr>
        <a:xfrm>
          <a:off x="13652500" y="155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87126</xdr:rowOff>
    </xdr:from>
    <xdr:ext cx="534377" cy="259045"/>
    <xdr:sp macro="" textlink="">
      <xdr:nvSpPr>
        <xdr:cNvPr id="724" name="テキスト ボックス 723"/>
        <xdr:cNvSpPr txBox="1"/>
      </xdr:nvSpPr>
      <xdr:spPr>
        <a:xfrm>
          <a:off x="13436111" y="153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88,843</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71886</xdr:rowOff>
    </xdr:from>
    <xdr:to>
      <xdr:col>18</xdr:col>
      <xdr:colOff>492125</xdr:colOff>
      <xdr:row>91</xdr:row>
      <xdr:rowOff>2036</xdr:rowOff>
    </xdr:to>
    <xdr:sp macro="" textlink="">
      <xdr:nvSpPr>
        <xdr:cNvPr id="725" name="円/楕円 724"/>
        <xdr:cNvSpPr/>
      </xdr:nvSpPr>
      <xdr:spPr>
        <a:xfrm>
          <a:off x="12763500" y="155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18563</xdr:rowOff>
    </xdr:from>
    <xdr:ext cx="534377" cy="259045"/>
    <xdr:sp macro="" textlink="">
      <xdr:nvSpPr>
        <xdr:cNvPr id="726" name="テキスト ボックス 725"/>
        <xdr:cNvSpPr txBox="1"/>
      </xdr:nvSpPr>
      <xdr:spPr>
        <a:xfrm>
          <a:off x="12547111" y="1527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u="none">
              <a:solidFill>
                <a:schemeClr val="dk1"/>
              </a:solidFill>
              <a:latin typeface="+mn-lt"/>
              <a:ea typeface="+mn-ea"/>
              <a:cs typeface="+mn-cs"/>
            </a:rPr>
            <a:t>　</a:t>
          </a:r>
          <a:r>
            <a:rPr lang="ja-JP" altLang="ja-JP" sz="1300" u="none">
              <a:solidFill>
                <a:schemeClr val="dk1"/>
              </a:solidFill>
              <a:latin typeface="+mn-lt"/>
              <a:ea typeface="+mn-ea"/>
              <a:cs typeface="+mn-cs"/>
            </a:rPr>
            <a:t>住民一人当たりコストが最も高いのは民生費の１３万５千円で、次いで公債費７万９千円、総務費７万６千円と続いており、いずれも類似団体平均と比べて高水準にある。民生費は健康保険事業や公立加美病院・老健施設の運営費用などのほか、子ども医療費助成事業などの子育て支援に重点的に取り組んできたことによるもので、今後も上昇傾向にある。公債費は合併前後に積極的な投資事業を展開してきたことにより、借入金の返済が大きくなっているためであるが、地方債の発行額抑制により今後は減少する見込みである。総務費は定住・移住促進などの地方創生先行事業や、住民バスの運行に取り組んできたものであるが、人口の減少対策に重点化した施策展開が計画されており、今後も同水準で推移すると見込んでいる。議会費が住民一人当たり６千円超で類似団体平均、全国平均、県平均と比較していずれも高水準となっており、</a:t>
          </a:r>
          <a:r>
            <a:rPr lang="ja-JP" altLang="en-US" sz="1300" u="none">
              <a:solidFill>
                <a:schemeClr val="dk1"/>
              </a:solidFill>
              <a:latin typeface="+mn-lt"/>
              <a:ea typeface="+mn-ea"/>
              <a:cs typeface="+mn-cs"/>
            </a:rPr>
            <a:t>住民一人当たりにすると</a:t>
          </a:r>
          <a:r>
            <a:rPr lang="ja-JP" altLang="ja-JP" sz="1300" u="none">
              <a:solidFill>
                <a:schemeClr val="dk1"/>
              </a:solidFill>
              <a:latin typeface="+mn-lt"/>
              <a:ea typeface="+mn-ea"/>
              <a:cs typeface="+mn-cs"/>
            </a:rPr>
            <a:t>議員報酬手当が高額であることが主な要因である。次の一般選挙以降、議員定数を２０人から１８人に減らすことが決定されており、今後減少する見通しである。</a:t>
          </a:r>
          <a:endParaRPr kumimoji="1" lang="ja-JP" altLang="en-US" sz="1300" u="none">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u="none">
              <a:solidFill>
                <a:schemeClr val="dk1"/>
              </a:solidFill>
              <a:latin typeface="+mn-lt"/>
              <a:ea typeface="+mn-ea"/>
              <a:cs typeface="+mn-cs"/>
            </a:rPr>
            <a:t>　</a:t>
          </a:r>
          <a:r>
            <a:rPr lang="ja-JP" altLang="ja-JP" sz="1200" u="none">
              <a:solidFill>
                <a:schemeClr val="dk1"/>
              </a:solidFill>
              <a:latin typeface="+mn-lt"/>
              <a:ea typeface="+mn-ea"/>
              <a:cs typeface="+mn-cs"/>
            </a:rPr>
            <a:t>実質収支比率は平成２２</a:t>
          </a:r>
          <a:r>
            <a:rPr lang="ja-JP" altLang="en-US" sz="1200" u="none">
              <a:solidFill>
                <a:schemeClr val="dk1"/>
              </a:solidFill>
              <a:latin typeface="+mn-lt"/>
              <a:ea typeface="+mn-ea"/>
              <a:cs typeface="+mn-cs"/>
            </a:rPr>
            <a:t>年</a:t>
          </a:r>
          <a:r>
            <a:rPr lang="ja-JP" altLang="ja-JP" sz="1200" u="none">
              <a:solidFill>
                <a:schemeClr val="dk1"/>
              </a:solidFill>
              <a:latin typeface="+mn-lt"/>
              <a:ea typeface="+mn-ea"/>
              <a:cs typeface="+mn-cs"/>
            </a:rPr>
            <a:t>度以降</a:t>
          </a:r>
          <a:r>
            <a:rPr lang="en-US" altLang="ja-JP" sz="1200" u="none">
              <a:solidFill>
                <a:schemeClr val="dk1"/>
              </a:solidFill>
              <a:latin typeface="+mn-lt"/>
              <a:ea typeface="+mn-ea"/>
              <a:cs typeface="+mn-cs"/>
            </a:rPr>
            <a:t>6</a:t>
          </a:r>
          <a:r>
            <a:rPr lang="ja-JP" altLang="ja-JP" sz="1200" u="none">
              <a:solidFill>
                <a:schemeClr val="dk1"/>
              </a:solidFill>
              <a:latin typeface="+mn-lt"/>
              <a:ea typeface="+mn-ea"/>
              <a:cs typeface="+mn-cs"/>
            </a:rPr>
            <a:t>％以上で推移しており、平成２７年度は９億９千５百万円で過去最高の</a:t>
          </a:r>
          <a:r>
            <a:rPr lang="en-US" altLang="ja-JP" sz="1200" u="none">
              <a:solidFill>
                <a:schemeClr val="dk1"/>
              </a:solidFill>
              <a:latin typeface="+mn-lt"/>
              <a:ea typeface="+mn-ea"/>
              <a:cs typeface="+mn-cs"/>
            </a:rPr>
            <a:t>10</a:t>
          </a:r>
          <a:r>
            <a:rPr lang="ja-JP" altLang="ja-JP" sz="1200" u="none">
              <a:solidFill>
                <a:schemeClr val="dk1"/>
              </a:solidFill>
              <a:latin typeface="+mn-lt"/>
              <a:ea typeface="+mn-ea"/>
              <a:cs typeface="+mn-cs"/>
            </a:rPr>
            <a:t>％超となった。実質単年度収支については、平成２１年度以降黒字を継続していたが、財政調整基金を３億円取崩したことにより、７年ぶりに赤字となった。財政調整基金残高は、これまで決算剰余金を中心に計画的に積立ててきたことにより３０億円を超え、標準財政規模の</a:t>
          </a:r>
          <a:r>
            <a:rPr lang="en-US" altLang="ja-JP" sz="1200" u="none">
              <a:solidFill>
                <a:schemeClr val="dk1"/>
              </a:solidFill>
              <a:latin typeface="+mn-lt"/>
              <a:ea typeface="+mn-ea"/>
              <a:cs typeface="+mn-cs"/>
            </a:rPr>
            <a:t>31.69</a:t>
          </a:r>
          <a:r>
            <a:rPr lang="ja-JP" altLang="ja-JP" sz="1200" u="none">
              <a:solidFill>
                <a:schemeClr val="dk1"/>
              </a:solidFill>
              <a:latin typeface="+mn-lt"/>
              <a:ea typeface="+mn-ea"/>
              <a:cs typeface="+mn-cs"/>
            </a:rPr>
            <a:t>％となっており、前年度比で増加している。今後は、人口減少による税収減などの財源不足に対応するため財政調整基金を取り崩さなければならないが、健全な財政運営に努めていく予定である。</a:t>
          </a:r>
          <a:endParaRPr kumimoji="1" lang="ja-JP" altLang="en-US" sz="1200" u="none">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宮城県加美町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u="none">
              <a:solidFill>
                <a:schemeClr val="dk1"/>
              </a:solidFill>
              <a:latin typeface="+mn-lt"/>
              <a:ea typeface="+mn-ea"/>
              <a:cs typeface="+mn-cs"/>
            </a:rPr>
            <a:t>　</a:t>
          </a:r>
          <a:r>
            <a:rPr lang="ja-JP" altLang="ja-JP" sz="1400" u="none">
              <a:solidFill>
                <a:schemeClr val="dk1"/>
              </a:solidFill>
              <a:latin typeface="+mn-lt"/>
              <a:ea typeface="+mn-ea"/>
              <a:cs typeface="+mn-cs"/>
            </a:rPr>
            <a:t>平成２３年度から平成２７年度まで、一般会計ほか全ての会計で実質赤字比率は黒字である。２７年度の連結実質赤字比率は</a:t>
          </a:r>
          <a:r>
            <a:rPr lang="en-US" altLang="ja-JP" sz="1400" u="none">
              <a:solidFill>
                <a:schemeClr val="dk1"/>
              </a:solidFill>
              <a:latin typeface="+mn-lt"/>
              <a:ea typeface="+mn-ea"/>
              <a:cs typeface="+mn-cs"/>
            </a:rPr>
            <a:t>21.13</a:t>
          </a:r>
          <a:r>
            <a:rPr lang="ja-JP" altLang="ja-JP" sz="1400" u="none">
              <a:solidFill>
                <a:schemeClr val="dk1"/>
              </a:solidFill>
              <a:latin typeface="+mn-lt"/>
              <a:ea typeface="+mn-ea"/>
              <a:cs typeface="+mn-cs"/>
            </a:rPr>
            <a:t>％の黒字となっており、一般会計で９億９千万円、水道事業会計で７億４千万円の余剰金があり、全会計の８割強の黒字比率を占めている。その他会計（黒字）は、介護サービス事業特別会計、町営駐車場事業特別会計、加美郡介護認定審査会特別会計の合計値となっており、今後も、健全な財政運営により連結実質赤字比率は黒字で推移する見込みである。</a:t>
          </a:r>
          <a:endParaRPr kumimoji="1" lang="ja-JP" altLang="en-US" sz="1400" u="none">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14692042</v>
      </c>
      <c r="BO4" s="379"/>
      <c r="BP4" s="379"/>
      <c r="BQ4" s="379"/>
      <c r="BR4" s="379"/>
      <c r="BS4" s="379"/>
      <c r="BT4" s="379"/>
      <c r="BU4" s="380"/>
      <c r="BV4" s="378">
        <v>14129427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10.3</v>
      </c>
      <c r="CU4" s="385"/>
      <c r="CV4" s="385"/>
      <c r="CW4" s="385"/>
      <c r="CX4" s="385"/>
      <c r="CY4" s="385"/>
      <c r="CZ4" s="385"/>
      <c r="DA4" s="386"/>
      <c r="DB4" s="384">
        <v>8.3000000000000007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13610225</v>
      </c>
      <c r="BO5" s="416"/>
      <c r="BP5" s="416"/>
      <c r="BQ5" s="416"/>
      <c r="BR5" s="416"/>
      <c r="BS5" s="416"/>
      <c r="BT5" s="416"/>
      <c r="BU5" s="417"/>
      <c r="BV5" s="415">
        <v>13205821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87.3</v>
      </c>
      <c r="CU5" s="413"/>
      <c r="CV5" s="413"/>
      <c r="CW5" s="413"/>
      <c r="CX5" s="413"/>
      <c r="CY5" s="413"/>
      <c r="CZ5" s="413"/>
      <c r="DA5" s="414"/>
      <c r="DB5" s="412">
        <v>86.2</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1081817</v>
      </c>
      <c r="BO6" s="416"/>
      <c r="BP6" s="416"/>
      <c r="BQ6" s="416"/>
      <c r="BR6" s="416"/>
      <c r="BS6" s="416"/>
      <c r="BT6" s="416"/>
      <c r="BU6" s="417"/>
      <c r="BV6" s="415">
        <v>923606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92</v>
      </c>
      <c r="CU6" s="453"/>
      <c r="CV6" s="453"/>
      <c r="CW6" s="453"/>
      <c r="CX6" s="453"/>
      <c r="CY6" s="453"/>
      <c r="CZ6" s="453"/>
      <c r="DA6" s="454"/>
      <c r="DB6" s="452">
        <v>91.2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86783</v>
      </c>
      <c r="BO7" s="416"/>
      <c r="BP7" s="416"/>
      <c r="BQ7" s="416"/>
      <c r="BR7" s="416"/>
      <c r="BS7" s="416"/>
      <c r="BT7" s="416"/>
      <c r="BU7" s="417"/>
      <c r="BV7" s="415">
        <v>98618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9652240</v>
      </c>
      <c r="CU7" s="416"/>
      <c r="CV7" s="416"/>
      <c r="CW7" s="416"/>
      <c r="CX7" s="416"/>
      <c r="CY7" s="416"/>
      <c r="CZ7" s="416"/>
      <c r="DA7" s="417"/>
      <c r="DB7" s="415">
        <v>9889769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995034</v>
      </c>
      <c r="BO8" s="416"/>
      <c r="BP8" s="416"/>
      <c r="BQ8" s="416"/>
      <c r="BR8" s="416"/>
      <c r="BS8" s="416"/>
      <c r="BT8" s="416"/>
      <c r="BU8" s="417"/>
      <c r="BV8" s="415">
        <v>824988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0.32</v>
      </c>
      <c r="CU8" s="456"/>
      <c r="CV8" s="456"/>
      <c r="CW8" s="456"/>
      <c r="CX8" s="456"/>
      <c r="CY8" s="456"/>
      <c r="CZ8" s="456"/>
      <c r="DA8" s="457"/>
      <c r="DB8" s="455">
        <v>0.32</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23743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170046</v>
      </c>
      <c r="BO9" s="416"/>
      <c r="BP9" s="416"/>
      <c r="BQ9" s="416"/>
      <c r="BR9" s="416"/>
      <c r="BS9" s="416"/>
      <c r="BT9" s="416"/>
      <c r="BU9" s="417"/>
      <c r="BV9" s="415">
        <v>21809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16.8</v>
      </c>
      <c r="CU9" s="413"/>
      <c r="CV9" s="413"/>
      <c r="CW9" s="413"/>
      <c r="CX9" s="413"/>
      <c r="CY9" s="413"/>
      <c r="CZ9" s="413"/>
      <c r="DA9" s="414"/>
      <c r="DB9" s="412">
        <v>18.7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25527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35869</v>
      </c>
      <c r="BO10" s="416"/>
      <c r="BP10" s="416"/>
      <c r="BQ10" s="416"/>
      <c r="BR10" s="416"/>
      <c r="BS10" s="416"/>
      <c r="BT10" s="416"/>
      <c r="BU10" s="417"/>
      <c r="BV10" s="415">
        <v>14136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24508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300000</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24394</v>
      </c>
      <c r="S13" s="497"/>
      <c r="T13" s="497"/>
      <c r="U13" s="497"/>
      <c r="V13" s="498"/>
      <c r="W13" s="431" t="s">
        <v>121</v>
      </c>
      <c r="X13" s="432"/>
      <c r="Y13" s="432"/>
      <c r="Z13" s="432"/>
      <c r="AA13" s="432"/>
      <c r="AB13" s="422"/>
      <c r="AC13" s="466">
        <v>1840</v>
      </c>
      <c r="AD13" s="467"/>
      <c r="AE13" s="467"/>
      <c r="AF13" s="467"/>
      <c r="AG13" s="506"/>
      <c r="AH13" s="466">
        <v>2177</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-94085</v>
      </c>
      <c r="BO13" s="416"/>
      <c r="BP13" s="416"/>
      <c r="BQ13" s="416"/>
      <c r="BR13" s="416"/>
      <c r="BS13" s="416"/>
      <c r="BT13" s="416"/>
      <c r="BU13" s="417"/>
      <c r="BV13" s="415">
        <v>35945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8.1</v>
      </c>
      <c r="CU13" s="413"/>
      <c r="CV13" s="413"/>
      <c r="CW13" s="413"/>
      <c r="CX13" s="413"/>
      <c r="CY13" s="413"/>
      <c r="CZ13" s="413"/>
      <c r="DA13" s="414"/>
      <c r="DB13" s="412">
        <v>8.8000000000000007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24986</v>
      </c>
      <c r="S14" s="497"/>
      <c r="T14" s="497"/>
      <c r="U14" s="497"/>
      <c r="V14" s="498"/>
      <c r="W14" s="405"/>
      <c r="X14" s="406"/>
      <c r="Y14" s="406"/>
      <c r="Z14" s="406"/>
      <c r="AA14" s="406"/>
      <c r="AB14" s="395"/>
      <c r="AC14" s="499">
        <v>15.6</v>
      </c>
      <c r="AD14" s="500"/>
      <c r="AE14" s="500"/>
      <c r="AF14" s="500"/>
      <c r="AG14" s="501"/>
      <c r="AH14" s="499">
        <v>15.7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59.6</v>
      </c>
      <c r="CU14" s="511"/>
      <c r="CV14" s="511"/>
      <c r="CW14" s="511"/>
      <c r="CX14" s="511"/>
      <c r="CY14" s="511"/>
      <c r="CZ14" s="511"/>
      <c r="DA14" s="512"/>
      <c r="DB14" s="510">
        <v>67.900000000000006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24877</v>
      </c>
      <c r="S15" s="497"/>
      <c r="T15" s="497"/>
      <c r="U15" s="497"/>
      <c r="V15" s="498"/>
      <c r="W15" s="431" t="s">
        <v>127</v>
      </c>
      <c r="X15" s="432"/>
      <c r="Y15" s="432"/>
      <c r="Z15" s="432"/>
      <c r="AA15" s="432"/>
      <c r="AB15" s="422"/>
      <c r="AC15" s="466">
        <v>3961</v>
      </c>
      <c r="AD15" s="467"/>
      <c r="AE15" s="467"/>
      <c r="AF15" s="467"/>
      <c r="AG15" s="506"/>
      <c r="AH15" s="466">
        <v>4973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2589788</v>
      </c>
      <c r="BO15" s="379"/>
      <c r="BP15" s="379"/>
      <c r="BQ15" s="379"/>
      <c r="BR15" s="379"/>
      <c r="BS15" s="379"/>
      <c r="BT15" s="379"/>
      <c r="BU15" s="380"/>
      <c r="BV15" s="378">
        <v>2466876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33.700000000000003</v>
      </c>
      <c r="AD16" s="500"/>
      <c r="AE16" s="500"/>
      <c r="AF16" s="500"/>
      <c r="AG16" s="501"/>
      <c r="AH16" s="499">
        <v>36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7876064</v>
      </c>
      <c r="BO16" s="416"/>
      <c r="BP16" s="416"/>
      <c r="BQ16" s="416"/>
      <c r="BR16" s="416"/>
      <c r="BS16" s="416"/>
      <c r="BT16" s="416"/>
      <c r="BU16" s="417"/>
      <c r="BV16" s="415">
        <v>7676413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5957</v>
      </c>
      <c r="AD17" s="467"/>
      <c r="AE17" s="467"/>
      <c r="AF17" s="467"/>
      <c r="AG17" s="506"/>
      <c r="AH17" s="466">
        <v>6674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3255944</v>
      </c>
      <c r="BO17" s="416"/>
      <c r="BP17" s="416"/>
      <c r="BQ17" s="416"/>
      <c r="BR17" s="416"/>
      <c r="BS17" s="416"/>
      <c r="BT17" s="416"/>
      <c r="BU17" s="417"/>
      <c r="BV17" s="415">
        <v>3158914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460.67</v>
      </c>
      <c r="M18" s="528"/>
      <c r="N18" s="528"/>
      <c r="O18" s="528"/>
      <c r="P18" s="528"/>
      <c r="Q18" s="528"/>
      <c r="R18" s="529"/>
      <c r="S18" s="529"/>
      <c r="T18" s="529"/>
      <c r="U18" s="529"/>
      <c r="V18" s="530"/>
      <c r="W18" s="433"/>
      <c r="X18" s="434"/>
      <c r="Y18" s="434"/>
      <c r="Z18" s="434"/>
      <c r="AA18" s="434"/>
      <c r="AB18" s="425"/>
      <c r="AC18" s="531">
        <v>50.7</v>
      </c>
      <c r="AD18" s="532"/>
      <c r="AE18" s="532"/>
      <c r="AF18" s="532"/>
      <c r="AG18" s="533"/>
      <c r="AH18" s="531">
        <v>48.3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8529795</v>
      </c>
      <c r="BO18" s="416"/>
      <c r="BP18" s="416"/>
      <c r="BQ18" s="416"/>
      <c r="BR18" s="416"/>
      <c r="BS18" s="416"/>
      <c r="BT18" s="416"/>
      <c r="BU18" s="417"/>
      <c r="BV18" s="415">
        <v>8578413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52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11137700</v>
      </c>
      <c r="BO19" s="416"/>
      <c r="BP19" s="416"/>
      <c r="BQ19" s="416"/>
      <c r="BR19" s="416"/>
      <c r="BS19" s="416"/>
      <c r="BT19" s="416"/>
      <c r="BU19" s="417"/>
      <c r="BV19" s="415">
        <v>10954022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7564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14835979</v>
      </c>
      <c r="BO23" s="416"/>
      <c r="BP23" s="416"/>
      <c r="BQ23" s="416"/>
      <c r="BR23" s="416"/>
      <c r="BS23" s="416"/>
      <c r="BT23" s="416"/>
      <c r="BU23" s="417"/>
      <c r="BV23" s="415">
        <v>15310577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8553</v>
      </c>
      <c r="R24" s="467"/>
      <c r="S24" s="467"/>
      <c r="T24" s="467"/>
      <c r="U24" s="467"/>
      <c r="V24" s="506"/>
      <c r="W24" s="561"/>
      <c r="X24" s="549"/>
      <c r="Y24" s="550"/>
      <c r="Z24" s="465" t="s">
        <v>150</v>
      </c>
      <c r="AA24" s="445"/>
      <c r="AB24" s="445"/>
      <c r="AC24" s="445"/>
      <c r="AD24" s="445"/>
      <c r="AE24" s="445"/>
      <c r="AF24" s="445"/>
      <c r="AG24" s="446"/>
      <c r="AH24" s="466">
        <v>235</v>
      </c>
      <c r="AI24" s="467"/>
      <c r="AJ24" s="467"/>
      <c r="AK24" s="467"/>
      <c r="AL24" s="506"/>
      <c r="AM24" s="466">
        <v>715810</v>
      </c>
      <c r="AN24" s="467"/>
      <c r="AO24" s="467"/>
      <c r="AP24" s="467"/>
      <c r="AQ24" s="467"/>
      <c r="AR24" s="506"/>
      <c r="AS24" s="466">
        <v>3046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10218926</v>
      </c>
      <c r="BO24" s="416"/>
      <c r="BP24" s="416"/>
      <c r="BQ24" s="416"/>
      <c r="BR24" s="416"/>
      <c r="BS24" s="416"/>
      <c r="BT24" s="416"/>
      <c r="BU24" s="417"/>
      <c r="BV24" s="415">
        <v>9984001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6343</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1430790</v>
      </c>
      <c r="BO25" s="379"/>
      <c r="BP25" s="379"/>
      <c r="BQ25" s="379"/>
      <c r="BR25" s="379"/>
      <c r="BS25" s="379"/>
      <c r="BT25" s="379"/>
      <c r="BU25" s="380"/>
      <c r="BV25" s="378">
        <v>1554850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5213</v>
      </c>
      <c r="R26" s="467"/>
      <c r="S26" s="467"/>
      <c r="T26" s="467"/>
      <c r="U26" s="467"/>
      <c r="V26" s="506"/>
      <c r="W26" s="561"/>
      <c r="X26" s="549"/>
      <c r="Y26" s="550"/>
      <c r="Z26" s="465" t="s">
        <v>156</v>
      </c>
      <c r="AA26" s="571"/>
      <c r="AB26" s="571"/>
      <c r="AC26" s="571"/>
      <c r="AD26" s="571"/>
      <c r="AE26" s="571"/>
      <c r="AF26" s="571"/>
      <c r="AG26" s="572"/>
      <c r="AH26" s="466">
        <v>17</v>
      </c>
      <c r="AI26" s="467"/>
      <c r="AJ26" s="467"/>
      <c r="AK26" s="467"/>
      <c r="AL26" s="506"/>
      <c r="AM26" s="466">
        <v>45866</v>
      </c>
      <c r="AN26" s="467"/>
      <c r="AO26" s="467"/>
      <c r="AP26" s="467"/>
      <c r="AQ26" s="467"/>
      <c r="AR26" s="506"/>
      <c r="AS26" s="466">
        <v>2698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3250</v>
      </c>
      <c r="R27" s="467"/>
      <c r="S27" s="467"/>
      <c r="T27" s="467"/>
      <c r="U27" s="467"/>
      <c r="V27" s="506"/>
      <c r="W27" s="561"/>
      <c r="X27" s="549"/>
      <c r="Y27" s="550"/>
      <c r="Z27" s="465" t="s">
        <v>159</v>
      </c>
      <c r="AA27" s="445"/>
      <c r="AB27" s="445"/>
      <c r="AC27" s="445"/>
      <c r="AD27" s="445"/>
      <c r="AE27" s="445"/>
      <c r="AF27" s="445"/>
      <c r="AG27" s="446"/>
      <c r="AH27" s="466">
        <v>16</v>
      </c>
      <c r="AI27" s="467"/>
      <c r="AJ27" s="467"/>
      <c r="AK27" s="467"/>
      <c r="AL27" s="506"/>
      <c r="AM27" s="466">
        <v>45368</v>
      </c>
      <c r="AN27" s="467"/>
      <c r="AO27" s="467"/>
      <c r="AP27" s="467"/>
      <c r="AQ27" s="467"/>
      <c r="AR27" s="506"/>
      <c r="AS27" s="466">
        <v>2836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360305</v>
      </c>
      <c r="BO27" s="585"/>
      <c r="BP27" s="585"/>
      <c r="BQ27" s="585"/>
      <c r="BR27" s="585"/>
      <c r="BS27" s="585"/>
      <c r="BT27" s="585"/>
      <c r="BU27" s="586"/>
      <c r="BV27" s="584">
        <v>360305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2470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3058435</v>
      </c>
      <c r="BO28" s="379"/>
      <c r="BP28" s="379"/>
      <c r="BQ28" s="379"/>
      <c r="BR28" s="379"/>
      <c r="BS28" s="379"/>
      <c r="BT28" s="379"/>
      <c r="BU28" s="380"/>
      <c r="BV28" s="378">
        <v>2902566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18</v>
      </c>
      <c r="M29" s="467"/>
      <c r="N29" s="467"/>
      <c r="O29" s="467"/>
      <c r="P29" s="506"/>
      <c r="Q29" s="466">
        <v>2300</v>
      </c>
      <c r="R29" s="467"/>
      <c r="S29" s="467"/>
      <c r="T29" s="467"/>
      <c r="U29" s="467"/>
      <c r="V29" s="506"/>
      <c r="W29" s="562"/>
      <c r="X29" s="563"/>
      <c r="Y29" s="564"/>
      <c r="Z29" s="465" t="s">
        <v>166</v>
      </c>
      <c r="AA29" s="445"/>
      <c r="AB29" s="445"/>
      <c r="AC29" s="445"/>
      <c r="AD29" s="445"/>
      <c r="AE29" s="445"/>
      <c r="AF29" s="445"/>
      <c r="AG29" s="446"/>
      <c r="AH29" s="466">
        <v>251</v>
      </c>
      <c r="AI29" s="467"/>
      <c r="AJ29" s="467"/>
      <c r="AK29" s="467"/>
      <c r="AL29" s="506"/>
      <c r="AM29" s="466">
        <v>761178</v>
      </c>
      <c r="AN29" s="467"/>
      <c r="AO29" s="467"/>
      <c r="AP29" s="467"/>
      <c r="AQ29" s="467"/>
      <c r="AR29" s="506"/>
      <c r="AS29" s="466">
        <v>3033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309801</v>
      </c>
      <c r="BO29" s="416"/>
      <c r="BP29" s="416"/>
      <c r="BQ29" s="416"/>
      <c r="BR29" s="416"/>
      <c r="BS29" s="416"/>
      <c r="BT29" s="416"/>
      <c r="BU29" s="417"/>
      <c r="BV29" s="415">
        <v>309527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3484372</v>
      </c>
      <c r="BO30" s="585"/>
      <c r="BP30" s="585"/>
      <c r="BQ30" s="585"/>
      <c r="BR30" s="585"/>
      <c r="BS30" s="585"/>
      <c r="BT30" s="585"/>
      <c r="BU30" s="586"/>
      <c r="BV30" s="584">
        <v>3204710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宮城県市町村非常勤消防団員補償報償組合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株式会社中新田地域振興公社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加美郡介護認定審査会特別会計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浄化槽事業特別会計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宮城県市町村職員退職手当組合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株式会社薬莱振興公社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霊園事業特別会計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宮城県市町村自治振興センター</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株式会社陶芸の里宮崎振興公社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宮城県後期高齢者医療広域連合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加美郡土地開発公社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町営駐車場事業特別会計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宮城県後期高齢者医療事業会計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一般社団法人加美町畜産公社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大崎地域広域行政事務組合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加美郡保健医療福祉行政事務組合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加美郡保健医療福祉行政事務組合：介護事業会計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加美郡保健医療福祉行政事務組合：病院会計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528</v>
      </c>
      <c r="D34" s="1181"/>
      <c r="E34" s="1182"/>
      <c r="F34" s="32">
        <v>7.01</v>
      </c>
      <c r="G34" s="33">
        <v>6.52</v>
      </c>
      <c r="H34" s="33">
        <v>7.83</v>
      </c>
      <c r="I34" s="33">
        <v>8.2899999999999991</v>
      </c>
      <c r="J34" s="34">
        <v>10.25</v>
      </c>
      <c r="K34" s="22"/>
      <c r="L34" s="22"/>
      <c r="M34" s="22"/>
      <c r="N34" s="22"/>
      <c r="O34" s="22"/>
      <c r="P34" s="22"/>
    </row>
    <row r="35" spans="1:16" ht="39" customHeight="1" x14ac:dyDescent="0.15">
      <c r="A35" s="22"/>
      <c r="B35" s="35"/>
      <c r="C35" s="1175" t="s">
        <v>529</v>
      </c>
      <c r="D35" s="1176"/>
      <c r="E35" s="1177"/>
      <c r="F35" s="36">
        <v>7.86</v>
      </c>
      <c r="G35" s="37">
        <v>7.91</v>
      </c>
      <c r="H35" s="37">
        <v>7.87</v>
      </c>
      <c r="I35" s="37">
        <v>8.09</v>
      </c>
      <c r="J35" s="38">
        <v>7.67</v>
      </c>
      <c r="K35" s="22"/>
      <c r="L35" s="22"/>
      <c r="M35" s="22"/>
      <c r="N35" s="22"/>
      <c r="O35" s="22"/>
      <c r="P35" s="22"/>
    </row>
    <row r="36" spans="1:16" ht="39" customHeight="1" x14ac:dyDescent="0.15">
      <c r="A36" s="22"/>
      <c r="B36" s="35"/>
      <c r="C36" s="1175" t="s">
        <v>530</v>
      </c>
      <c r="D36" s="1176"/>
      <c r="E36" s="1177"/>
      <c r="F36" s="36">
        <v>1.36</v>
      </c>
      <c r="G36" s="37">
        <v>0.84</v>
      </c>
      <c r="H36" s="37">
        <v>1.24</v>
      </c>
      <c r="I36" s="37">
        <v>1.67</v>
      </c>
      <c r="J36" s="38">
        <v>2.17</v>
      </c>
      <c r="K36" s="22"/>
      <c r="L36" s="22"/>
      <c r="M36" s="22"/>
      <c r="N36" s="22"/>
      <c r="O36" s="22"/>
      <c r="P36" s="22"/>
    </row>
    <row r="37" spans="1:16" ht="39" customHeight="1" x14ac:dyDescent="0.15">
      <c r="A37" s="22"/>
      <c r="B37" s="35"/>
      <c r="C37" s="1175" t="s">
        <v>531</v>
      </c>
      <c r="D37" s="1176"/>
      <c r="E37" s="1177"/>
      <c r="F37" s="36">
        <v>0.61</v>
      </c>
      <c r="G37" s="37">
        <v>0.82</v>
      </c>
      <c r="H37" s="37">
        <v>0.64</v>
      </c>
      <c r="I37" s="37">
        <v>0.65</v>
      </c>
      <c r="J37" s="38">
        <v>0.61</v>
      </c>
      <c r="K37" s="22"/>
      <c r="L37" s="22"/>
      <c r="M37" s="22"/>
      <c r="N37" s="22"/>
      <c r="O37" s="22"/>
      <c r="P37" s="22"/>
    </row>
    <row r="38" spans="1:16" ht="39" customHeight="1" x14ac:dyDescent="0.15">
      <c r="A38" s="22"/>
      <c r="B38" s="35"/>
      <c r="C38" s="1175" t="s">
        <v>532</v>
      </c>
      <c r="D38" s="1176"/>
      <c r="E38" s="1177"/>
      <c r="F38" s="36">
        <v>7.0000000000000007E-2</v>
      </c>
      <c r="G38" s="37">
        <v>0.18</v>
      </c>
      <c r="H38" s="37">
        <v>0.22</v>
      </c>
      <c r="I38" s="37">
        <v>0.32</v>
      </c>
      <c r="J38" s="38">
        <v>0.22</v>
      </c>
      <c r="K38" s="22"/>
      <c r="L38" s="22"/>
      <c r="M38" s="22"/>
      <c r="N38" s="22"/>
      <c r="O38" s="22"/>
      <c r="P38" s="22"/>
    </row>
    <row r="39" spans="1:16" ht="39" customHeight="1" x14ac:dyDescent="0.15">
      <c r="A39" s="22"/>
      <c r="B39" s="35"/>
      <c r="C39" s="1175" t="s">
        <v>533</v>
      </c>
      <c r="D39" s="1176"/>
      <c r="E39" s="1177"/>
      <c r="F39" s="36">
        <v>0.01</v>
      </c>
      <c r="G39" s="37">
        <v>0.01</v>
      </c>
      <c r="H39" s="37">
        <v>0.03</v>
      </c>
      <c r="I39" s="37">
        <v>0.06</v>
      </c>
      <c r="J39" s="38">
        <v>7.0000000000000007E-2</v>
      </c>
      <c r="K39" s="22"/>
      <c r="L39" s="22"/>
      <c r="M39" s="22"/>
      <c r="N39" s="22"/>
      <c r="O39" s="22"/>
      <c r="P39" s="22"/>
    </row>
    <row r="40" spans="1:16" ht="39" customHeight="1" x14ac:dyDescent="0.15">
      <c r="A40" s="22"/>
      <c r="B40" s="35"/>
      <c r="C40" s="1175" t="s">
        <v>534</v>
      </c>
      <c r="D40" s="1176"/>
      <c r="E40" s="1177"/>
      <c r="F40" s="36">
        <v>0.04</v>
      </c>
      <c r="G40" s="37">
        <v>0.03</v>
      </c>
      <c r="H40" s="37">
        <v>0.03</v>
      </c>
      <c r="I40" s="37">
        <v>0.03</v>
      </c>
      <c r="J40" s="38">
        <v>0.04</v>
      </c>
      <c r="K40" s="22"/>
      <c r="L40" s="22"/>
      <c r="M40" s="22"/>
      <c r="N40" s="22"/>
      <c r="O40" s="22"/>
      <c r="P40" s="22"/>
    </row>
    <row r="41" spans="1:16" ht="39" customHeight="1" x14ac:dyDescent="0.15">
      <c r="A41" s="22"/>
      <c r="B41" s="35"/>
      <c r="C41" s="1175" t="s">
        <v>535</v>
      </c>
      <c r="D41" s="1176"/>
      <c r="E41" s="1177"/>
      <c r="F41" s="36">
        <v>0.08</v>
      </c>
      <c r="G41" s="37">
        <v>0.04</v>
      </c>
      <c r="H41" s="37">
        <v>0.05</v>
      </c>
      <c r="I41" s="37">
        <v>0.03</v>
      </c>
      <c r="J41" s="38">
        <v>0.03</v>
      </c>
      <c r="K41" s="22"/>
      <c r="L41" s="22"/>
      <c r="M41" s="22"/>
      <c r="N41" s="22"/>
      <c r="O41" s="22"/>
      <c r="P41" s="22"/>
    </row>
    <row r="42" spans="1:16" ht="39" customHeight="1" x14ac:dyDescent="0.15">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537</v>
      </c>
      <c r="D43" s="1179"/>
      <c r="E43" s="1180"/>
      <c r="F43" s="41">
        <v>0.05</v>
      </c>
      <c r="G43" s="42">
        <v>0.04</v>
      </c>
      <c r="H43" s="42">
        <v>0.03</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2386</v>
      </c>
      <c r="L45" s="60">
        <v>2264</v>
      </c>
      <c r="M45" s="60">
        <v>2213</v>
      </c>
      <c r="N45" s="60">
        <v>2104</v>
      </c>
      <c r="O45" s="61">
        <v>1936</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v>10</v>
      </c>
      <c r="L47" s="64">
        <v>7</v>
      </c>
      <c r="M47" s="64">
        <v>3</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490</v>
      </c>
      <c r="L48" s="64">
        <v>514</v>
      </c>
      <c r="M48" s="64">
        <v>523</v>
      </c>
      <c r="N48" s="64">
        <v>480</v>
      </c>
      <c r="O48" s="65">
        <v>474</v>
      </c>
      <c r="P48" s="48"/>
      <c r="Q48" s="48"/>
      <c r="R48" s="48"/>
      <c r="S48" s="48"/>
      <c r="T48" s="48"/>
      <c r="U48" s="48"/>
    </row>
    <row r="49" spans="1:21" ht="30.75" customHeight="1" x14ac:dyDescent="0.15">
      <c r="A49" s="48"/>
      <c r="B49" s="1193"/>
      <c r="C49" s="1194"/>
      <c r="D49" s="62"/>
      <c r="E49" s="1185" t="s">
        <v>16</v>
      </c>
      <c r="F49" s="1185"/>
      <c r="G49" s="1185"/>
      <c r="H49" s="1185"/>
      <c r="I49" s="1185"/>
      <c r="J49" s="1186"/>
      <c r="K49" s="63">
        <v>276</v>
      </c>
      <c r="L49" s="64">
        <v>240</v>
      </c>
      <c r="M49" s="64">
        <v>244</v>
      </c>
      <c r="N49" s="64">
        <v>250</v>
      </c>
      <c r="O49" s="65">
        <v>257</v>
      </c>
      <c r="P49" s="48"/>
      <c r="Q49" s="48"/>
      <c r="R49" s="48"/>
      <c r="S49" s="48"/>
      <c r="T49" s="48"/>
      <c r="U49" s="48"/>
    </row>
    <row r="50" spans="1:21" ht="30.75" customHeight="1" x14ac:dyDescent="0.15">
      <c r="A50" s="48"/>
      <c r="B50" s="1193"/>
      <c r="C50" s="1194"/>
      <c r="D50" s="62"/>
      <c r="E50" s="1185" t="s">
        <v>17</v>
      </c>
      <c r="F50" s="1185"/>
      <c r="G50" s="1185"/>
      <c r="H50" s="1185"/>
      <c r="I50" s="1185"/>
      <c r="J50" s="1186"/>
      <c r="K50" s="63">
        <v>25</v>
      </c>
      <c r="L50" s="64">
        <v>12</v>
      </c>
      <c r="M50" s="64">
        <v>11</v>
      </c>
      <c r="N50" s="64">
        <v>11</v>
      </c>
      <c r="O50" s="65">
        <v>11</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2252</v>
      </c>
      <c r="L52" s="64">
        <v>2257</v>
      </c>
      <c r="M52" s="64">
        <v>2282</v>
      </c>
      <c r="N52" s="64">
        <v>2265</v>
      </c>
      <c r="O52" s="65">
        <v>2077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935</v>
      </c>
      <c r="L53" s="69">
        <v>780</v>
      </c>
      <c r="M53" s="69">
        <v>712</v>
      </c>
      <c r="N53" s="69">
        <v>580</v>
      </c>
      <c r="O53" s="70">
        <v>601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99" t="s">
        <v>24</v>
      </c>
      <c r="C41" s="1200"/>
      <c r="D41" s="81"/>
      <c r="E41" s="1205" t="s">
        <v>25</v>
      </c>
      <c r="F41" s="1205"/>
      <c r="G41" s="1205"/>
      <c r="H41" s="1206"/>
      <c r="I41" s="82">
        <v>17884</v>
      </c>
      <c r="J41" s="83">
        <v>16767</v>
      </c>
      <c r="K41" s="83">
        <v>15858</v>
      </c>
      <c r="L41" s="83">
        <v>15311</v>
      </c>
      <c r="M41" s="84">
        <v>14836</v>
      </c>
    </row>
    <row r="42" spans="2:13" ht="27.75" customHeight="1" x14ac:dyDescent="0.15">
      <c r="B42" s="1201"/>
      <c r="C42" s="1202"/>
      <c r="D42" s="85"/>
      <c r="E42" s="1207" t="s">
        <v>26</v>
      </c>
      <c r="F42" s="1207"/>
      <c r="G42" s="1207"/>
      <c r="H42" s="1208"/>
      <c r="I42" s="86">
        <v>133</v>
      </c>
      <c r="J42" s="87">
        <v>122</v>
      </c>
      <c r="K42" s="87">
        <v>112</v>
      </c>
      <c r="L42" s="87">
        <v>112</v>
      </c>
      <c r="M42" s="88">
        <v>91</v>
      </c>
    </row>
    <row r="43" spans="2:13" ht="27.75" customHeight="1" x14ac:dyDescent="0.15">
      <c r="B43" s="1201"/>
      <c r="C43" s="1202"/>
      <c r="D43" s="85"/>
      <c r="E43" s="1207" t="s">
        <v>27</v>
      </c>
      <c r="F43" s="1207"/>
      <c r="G43" s="1207"/>
      <c r="H43" s="1208"/>
      <c r="I43" s="86">
        <v>6918</v>
      </c>
      <c r="J43" s="87">
        <v>6644</v>
      </c>
      <c r="K43" s="87">
        <v>6516</v>
      </c>
      <c r="L43" s="87">
        <v>6322</v>
      </c>
      <c r="M43" s="88">
        <v>6164</v>
      </c>
    </row>
    <row r="44" spans="2:13" ht="27.75" customHeight="1" x14ac:dyDescent="0.15">
      <c r="B44" s="1201"/>
      <c r="C44" s="1202"/>
      <c r="D44" s="85"/>
      <c r="E44" s="1207" t="s">
        <v>28</v>
      </c>
      <c r="F44" s="1207"/>
      <c r="G44" s="1207"/>
      <c r="H44" s="1208"/>
      <c r="I44" s="86">
        <v>2650</v>
      </c>
      <c r="J44" s="87">
        <v>2530</v>
      </c>
      <c r="K44" s="87">
        <v>2893</v>
      </c>
      <c r="L44" s="87">
        <v>2894</v>
      </c>
      <c r="M44" s="88">
        <v>2651</v>
      </c>
    </row>
    <row r="45" spans="2:13" ht="27.75" customHeight="1" x14ac:dyDescent="0.15">
      <c r="B45" s="1201"/>
      <c r="C45" s="1202"/>
      <c r="D45" s="85"/>
      <c r="E45" s="1207" t="s">
        <v>29</v>
      </c>
      <c r="F45" s="1207"/>
      <c r="G45" s="1207"/>
      <c r="H45" s="1208"/>
      <c r="I45" s="86">
        <v>3292</v>
      </c>
      <c r="J45" s="87">
        <v>3262</v>
      </c>
      <c r="K45" s="87">
        <v>3196</v>
      </c>
      <c r="L45" s="87">
        <v>3020</v>
      </c>
      <c r="M45" s="88">
        <v>2809</v>
      </c>
    </row>
    <row r="46" spans="2:13" ht="27.75" customHeight="1" x14ac:dyDescent="0.15">
      <c r="B46" s="1201"/>
      <c r="C46" s="1202"/>
      <c r="D46" s="85"/>
      <c r="E46" s="1207" t="s">
        <v>30</v>
      </c>
      <c r="F46" s="1207"/>
      <c r="G46" s="1207"/>
      <c r="H46" s="1208"/>
      <c r="I46" s="86" t="s">
        <v>482</v>
      </c>
      <c r="J46" s="87" t="s">
        <v>482</v>
      </c>
      <c r="K46" s="87" t="s">
        <v>482</v>
      </c>
      <c r="L46" s="87" t="s">
        <v>482</v>
      </c>
      <c r="M46" s="88" t="s">
        <v>482</v>
      </c>
    </row>
    <row r="47" spans="2:13" ht="27.75" customHeight="1" x14ac:dyDescent="0.15">
      <c r="B47" s="1201"/>
      <c r="C47" s="1202"/>
      <c r="D47" s="85"/>
      <c r="E47" s="1207" t="s">
        <v>31</v>
      </c>
      <c r="F47" s="1207"/>
      <c r="G47" s="1207"/>
      <c r="H47" s="1208"/>
      <c r="I47" s="86" t="s">
        <v>482</v>
      </c>
      <c r="J47" s="87" t="s">
        <v>482</v>
      </c>
      <c r="K47" s="87" t="s">
        <v>482</v>
      </c>
      <c r="L47" s="87" t="s">
        <v>482</v>
      </c>
      <c r="M47" s="88" t="s">
        <v>482</v>
      </c>
    </row>
    <row r="48" spans="2:13" ht="27.75" customHeight="1" x14ac:dyDescent="0.15">
      <c r="B48" s="1203"/>
      <c r="C48" s="1204"/>
      <c r="D48" s="85"/>
      <c r="E48" s="1207" t="s">
        <v>32</v>
      </c>
      <c r="F48" s="1207"/>
      <c r="G48" s="1207"/>
      <c r="H48" s="1208"/>
      <c r="I48" s="86" t="s">
        <v>482</v>
      </c>
      <c r="J48" s="87" t="s">
        <v>482</v>
      </c>
      <c r="K48" s="87" t="s">
        <v>482</v>
      </c>
      <c r="L48" s="87" t="s">
        <v>482</v>
      </c>
      <c r="M48" s="88" t="s">
        <v>482</v>
      </c>
    </row>
    <row r="49" spans="2:13" ht="27.75" customHeight="1" x14ac:dyDescent="0.15">
      <c r="B49" s="1209" t="s">
        <v>33</v>
      </c>
      <c r="C49" s="1210"/>
      <c r="D49" s="89"/>
      <c r="E49" s="1207" t="s">
        <v>34</v>
      </c>
      <c r="F49" s="1207"/>
      <c r="G49" s="1207"/>
      <c r="H49" s="1208"/>
      <c r="I49" s="86">
        <v>3159</v>
      </c>
      <c r="J49" s="87">
        <v>3928</v>
      </c>
      <c r="K49" s="87">
        <v>4646</v>
      </c>
      <c r="L49" s="87">
        <v>5131</v>
      </c>
      <c r="M49" s="88">
        <v>5597</v>
      </c>
    </row>
    <row r="50" spans="2:13" ht="27.75" customHeight="1" x14ac:dyDescent="0.15">
      <c r="B50" s="1201"/>
      <c r="C50" s="1202"/>
      <c r="D50" s="85"/>
      <c r="E50" s="1207" t="s">
        <v>35</v>
      </c>
      <c r="F50" s="1207"/>
      <c r="G50" s="1207"/>
      <c r="H50" s="1208"/>
      <c r="I50" s="86">
        <v>633</v>
      </c>
      <c r="J50" s="87">
        <v>597</v>
      </c>
      <c r="K50" s="87">
        <v>570</v>
      </c>
      <c r="L50" s="87">
        <v>581</v>
      </c>
      <c r="M50" s="88">
        <v>522</v>
      </c>
    </row>
    <row r="51" spans="2:13" ht="27.75" customHeight="1" x14ac:dyDescent="0.15">
      <c r="B51" s="1203"/>
      <c r="C51" s="1204"/>
      <c r="D51" s="85"/>
      <c r="E51" s="1207" t="s">
        <v>36</v>
      </c>
      <c r="F51" s="1207"/>
      <c r="G51" s="1207"/>
      <c r="H51" s="1208"/>
      <c r="I51" s="86">
        <v>19555</v>
      </c>
      <c r="J51" s="87">
        <v>18642</v>
      </c>
      <c r="K51" s="87">
        <v>17641</v>
      </c>
      <c r="L51" s="87">
        <v>16729</v>
      </c>
      <c r="M51" s="88">
        <v>15881</v>
      </c>
    </row>
    <row r="52" spans="2:13" ht="27.75" customHeight="1" thickBot="1" x14ac:dyDescent="0.2">
      <c r="B52" s="1211" t="s">
        <v>37</v>
      </c>
      <c r="C52" s="1212"/>
      <c r="D52" s="90"/>
      <c r="E52" s="1213" t="s">
        <v>38</v>
      </c>
      <c r="F52" s="1213"/>
      <c r="G52" s="1213"/>
      <c r="H52" s="1214"/>
      <c r="I52" s="91">
        <v>7528</v>
      </c>
      <c r="J52" s="92">
        <v>6157</v>
      </c>
      <c r="K52" s="92">
        <v>5718</v>
      </c>
      <c r="L52" s="92">
        <v>5218</v>
      </c>
      <c r="M52" s="93">
        <v>4551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37" zoomScale="70" zoomScaleNormal="7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6"/>
      <c r="H50" s="1237"/>
      <c r="I50" s="1237"/>
      <c r="J50" s="1238"/>
      <c r="K50" s="354" t="s">
        <v>522</v>
      </c>
      <c r="L50" s="354" t="s">
        <v>523</v>
      </c>
      <c r="M50" s="354" t="s">
        <v>524</v>
      </c>
      <c r="N50" s="354" t="s">
        <v>525</v>
      </c>
      <c r="O50" s="354" t="s">
        <v>526</v>
      </c>
    </row>
    <row r="51" spans="1:17" x14ac:dyDescent="0.15">
      <c r="B51" s="248"/>
      <c r="C51" s="244"/>
      <c r="D51" s="244"/>
      <c r="E51" s="244"/>
      <c r="F51" s="244"/>
      <c r="G51" s="1239" t="s">
        <v>559</v>
      </c>
      <c r="H51" s="1240"/>
      <c r="I51" s="1245" t="s">
        <v>560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562</v>
      </c>
      <c r="H55" s="1220"/>
      <c r="I55" s="1225" t="s">
        <v>560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7" t="s">
        <v>566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6"/>
      <c r="H72" s="1237"/>
      <c r="I72" s="1237"/>
      <c r="J72" s="1238"/>
      <c r="K72" s="354" t="s">
        <v>522</v>
      </c>
      <c r="L72" s="354" t="s">
        <v>523</v>
      </c>
      <c r="M72" s="354" t="s">
        <v>524</v>
      </c>
      <c r="N72" s="354" t="s">
        <v>525</v>
      </c>
      <c r="O72" s="354" t="s">
        <v>526</v>
      </c>
    </row>
    <row r="73" spans="2:30" x14ac:dyDescent="0.15">
      <c r="B73" s="248"/>
      <c r="C73" s="244"/>
      <c r="D73" s="244"/>
      <c r="E73" s="244"/>
      <c r="F73" s="244"/>
      <c r="G73" s="1239" t="s">
        <v>559</v>
      </c>
      <c r="H73" s="1240"/>
      <c r="I73" s="1245" t="s">
        <v>560</v>
      </c>
      <c r="J73" s="1245"/>
      <c r="K73" s="1226">
        <v>95.3</v>
      </c>
      <c r="L73" s="1226">
        <v>78.3</v>
      </c>
      <c r="M73" s="1215">
        <v>71.900000000000006</v>
      </c>
      <c r="N73" s="1215">
        <v>67.900000000000006</v>
      </c>
      <c r="O73" s="1215">
        <v>59.6</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565</v>
      </c>
      <c r="J75" s="1225"/>
      <c r="K75" s="1247">
        <v>13.5</v>
      </c>
      <c r="L75" s="1247">
        <v>11.5</v>
      </c>
      <c r="M75" s="1247">
        <v>10.199999999999999</v>
      </c>
      <c r="N75" s="1247">
        <v>8.8000000000000007</v>
      </c>
      <c r="O75" s="1247">
        <v>8.1</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562</v>
      </c>
      <c r="H77" s="1220"/>
      <c r="I77" s="1225" t="s">
        <v>560</v>
      </c>
      <c r="J77" s="1225"/>
      <c r="K77" s="1226">
        <v>44.4</v>
      </c>
      <c r="L77" s="1226">
        <v>43</v>
      </c>
      <c r="M77" s="1215">
        <v>37</v>
      </c>
      <c r="N77" s="1215">
        <v>27.8</v>
      </c>
      <c r="O77" s="1215">
        <v>20.2</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565</v>
      </c>
      <c r="J79" s="1217"/>
      <c r="K79" s="1218">
        <v>11.1</v>
      </c>
      <c r="L79" s="1218">
        <v>10.3</v>
      </c>
      <c r="M79" s="1218">
        <v>9.4</v>
      </c>
      <c r="N79" s="1218">
        <v>8.1</v>
      </c>
      <c r="O79" s="1218">
        <v>7.1</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Q22" sqref="Q2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37899</v>
      </c>
      <c r="E3" s="116"/>
      <c r="F3" s="117">
        <v>51262</v>
      </c>
      <c r="G3" s="118"/>
      <c r="H3" s="119"/>
    </row>
    <row r="4" spans="1:8" x14ac:dyDescent="0.15">
      <c r="A4" s="120"/>
      <c r="B4" s="121"/>
      <c r="C4" s="122"/>
      <c r="D4" s="123">
        <v>30306</v>
      </c>
      <c r="E4" s="124"/>
      <c r="F4" s="125">
        <v>25630</v>
      </c>
      <c r="G4" s="126"/>
      <c r="H4" s="127"/>
    </row>
    <row r="5" spans="1:8" x14ac:dyDescent="0.15">
      <c r="A5" s="108" t="s">
        <v>516</v>
      </c>
      <c r="B5" s="113"/>
      <c r="C5" s="114"/>
      <c r="D5" s="115">
        <v>39096</v>
      </c>
      <c r="E5" s="116"/>
      <c r="F5" s="117">
        <v>48407</v>
      </c>
      <c r="G5" s="118"/>
      <c r="H5" s="119"/>
    </row>
    <row r="6" spans="1:8" x14ac:dyDescent="0.15">
      <c r="A6" s="120"/>
      <c r="B6" s="121"/>
      <c r="C6" s="122"/>
      <c r="D6" s="123">
        <v>27303</v>
      </c>
      <c r="E6" s="124"/>
      <c r="F6" s="125">
        <v>23914</v>
      </c>
      <c r="G6" s="126"/>
      <c r="H6" s="127"/>
    </row>
    <row r="7" spans="1:8" x14ac:dyDescent="0.15">
      <c r="A7" s="108" t="s">
        <v>517</v>
      </c>
      <c r="B7" s="113"/>
      <c r="C7" s="114"/>
      <c r="D7" s="115">
        <v>60911</v>
      </c>
      <c r="E7" s="116"/>
      <c r="F7" s="117">
        <v>69477</v>
      </c>
      <c r="G7" s="118"/>
      <c r="H7" s="119"/>
    </row>
    <row r="8" spans="1:8" x14ac:dyDescent="0.15">
      <c r="A8" s="120"/>
      <c r="B8" s="121"/>
      <c r="C8" s="122"/>
      <c r="D8" s="123">
        <v>32371</v>
      </c>
      <c r="E8" s="124"/>
      <c r="F8" s="125">
        <v>31528</v>
      </c>
      <c r="G8" s="126"/>
      <c r="H8" s="127"/>
    </row>
    <row r="9" spans="1:8" x14ac:dyDescent="0.15">
      <c r="A9" s="108" t="s">
        <v>518</v>
      </c>
      <c r="B9" s="113"/>
      <c r="C9" s="114"/>
      <c r="D9" s="115">
        <v>78492</v>
      </c>
      <c r="E9" s="116"/>
      <c r="F9" s="117">
        <v>59668</v>
      </c>
      <c r="G9" s="118"/>
      <c r="H9" s="119"/>
    </row>
    <row r="10" spans="1:8" x14ac:dyDescent="0.15">
      <c r="A10" s="120"/>
      <c r="B10" s="121"/>
      <c r="C10" s="122"/>
      <c r="D10" s="123">
        <v>43563</v>
      </c>
      <c r="E10" s="124"/>
      <c r="F10" s="125">
        <v>31515</v>
      </c>
      <c r="G10" s="126"/>
      <c r="H10" s="127"/>
    </row>
    <row r="11" spans="1:8" x14ac:dyDescent="0.15">
      <c r="A11" s="108" t="s">
        <v>519</v>
      </c>
      <c r="B11" s="113"/>
      <c r="C11" s="114"/>
      <c r="D11" s="115">
        <v>70980</v>
      </c>
      <c r="E11" s="116"/>
      <c r="F11" s="117">
        <v>56894</v>
      </c>
      <c r="G11" s="118"/>
      <c r="H11" s="119"/>
    </row>
    <row r="12" spans="1:8" x14ac:dyDescent="0.15">
      <c r="A12" s="120"/>
      <c r="B12" s="121"/>
      <c r="C12" s="128"/>
      <c r="D12" s="123">
        <v>40074</v>
      </c>
      <c r="E12" s="124"/>
      <c r="F12" s="125">
        <v>32548</v>
      </c>
      <c r="G12" s="126"/>
      <c r="H12" s="127"/>
    </row>
    <row r="13" spans="1:8" x14ac:dyDescent="0.15">
      <c r="A13" s="108"/>
      <c r="B13" s="113"/>
      <c r="C13" s="129"/>
      <c r="D13" s="130">
        <v>57476</v>
      </c>
      <c r="E13" s="131"/>
      <c r="F13" s="132">
        <v>57142</v>
      </c>
      <c r="G13" s="133"/>
      <c r="H13" s="119"/>
    </row>
    <row r="14" spans="1:8" x14ac:dyDescent="0.15">
      <c r="A14" s="120"/>
      <c r="B14" s="121"/>
      <c r="C14" s="122"/>
      <c r="D14" s="123">
        <v>34723</v>
      </c>
      <c r="E14" s="124"/>
      <c r="F14" s="125">
        <v>29027</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7.31</v>
      </c>
      <c r="C19" s="134">
        <f>ROUND(VALUE(SUBSTITUTE(実質収支比率等に係る経年分析!G$48,"▲","-")),2)</f>
        <v>6.26</v>
      </c>
      <c r="D19" s="134">
        <f>ROUND(VALUE(SUBSTITUTE(実質収支比率等に係る経年分析!H$48,"▲","-")),2)</f>
        <v>7.9</v>
      </c>
      <c r="E19" s="134">
        <f>ROUND(VALUE(SUBSTITUTE(実質収支比率等に係る経年分析!I$48,"▲","-")),2)</f>
        <v>8.34</v>
      </c>
      <c r="F19" s="134">
        <f>ROUND(VALUE(SUBSTITUTE(実質収支比率等に係る経年分析!J$48,"▲","-")),2)</f>
        <v>10.31</v>
      </c>
    </row>
    <row r="20" spans="1:11" x14ac:dyDescent="0.15">
      <c r="A20" s="134" t="s">
        <v>43</v>
      </c>
      <c r="B20" s="134">
        <f>ROUND(VALUE(SUBSTITUTE(実質収支比率等に係る経年分析!F$47,"▲","-")),2)</f>
        <v>15.62</v>
      </c>
      <c r="C20" s="134">
        <f>ROUND(VALUE(SUBSTITUTE(実質収支比率等に係る経年分析!G$47,"▲","-")),2)</f>
        <v>20.329999999999998</v>
      </c>
      <c r="D20" s="134">
        <f>ROUND(VALUE(SUBSTITUTE(実質収支比率等に係る経年分析!H$47,"▲","-")),2)</f>
        <v>24.49</v>
      </c>
      <c r="E20" s="134">
        <f>ROUND(VALUE(SUBSTITUTE(実質収支比率等に係る経年分析!I$47,"▲","-")),2)</f>
        <v>29.35</v>
      </c>
      <c r="F20" s="134">
        <f>ROUND(VALUE(SUBSTITUTE(実質収支比率等に係る経年分析!J$47,"▲","-")),2)</f>
        <v>31.69</v>
      </c>
    </row>
    <row r="21" spans="1:11" x14ac:dyDescent="0.15">
      <c r="A21" s="134" t="s">
        <v>44</v>
      </c>
      <c r="B21" s="134">
        <f>IF(ISNUMBER(VALUE(SUBSTITUTE(実質収支比率等に係る経年分析!F$49,"▲","-"))),ROUND(VALUE(SUBSTITUTE(実質収支比率等に係る経年分析!F$49,"▲","-")),2),NA())</f>
        <v>1.58</v>
      </c>
      <c r="C21" s="134">
        <f>IF(ISNUMBER(VALUE(SUBSTITUTE(実質収支比率等に係る経年分析!G$49,"▲","-"))),ROUND(VALUE(SUBSTITUTE(実質収支比率等に係る経年分析!G$49,"▲","-")),2),NA())</f>
        <v>0</v>
      </c>
      <c r="D21" s="134">
        <f>IF(ISNUMBER(VALUE(SUBSTITUTE(実質収支比率等に係る経年分析!H$49,"▲","-"))),ROUND(VALUE(SUBSTITUTE(実質収支比率等に係る経年分析!H$49,"▲","-")),2),NA())</f>
        <v>2.84</v>
      </c>
      <c r="E21" s="134">
        <f>IF(ISNUMBER(VALUE(SUBSTITUTE(実質収支比率等に係る経年分析!I$49,"▲","-"))),ROUND(VALUE(SUBSTITUTE(実質収支比率等に係る経年分析!I$49,"▲","-")),2),NA())</f>
        <v>0.36</v>
      </c>
      <c r="F21" s="134">
        <f>IF(ISNUMBER(VALUE(SUBSTITUTE(実質収支比率等に係る経年分析!J$49,"▲","-"))),ROUND(VALUE(SUBSTITUTE(実質収支比率等に係る経年分析!J$49,"▲","-")),2),NA())</f>
        <v>-0.97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霊園事業特別会計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浄化槽事業特別会計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8.2899999999999991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2252</v>
      </c>
      <c r="E42" s="136"/>
      <c r="F42" s="136"/>
      <c r="G42" s="136">
        <f>'実質公債費比率（分子）の構造'!L$52</f>
        <v>2257</v>
      </c>
      <c r="H42" s="136"/>
      <c r="I42" s="136"/>
      <c r="J42" s="136">
        <f>'実質公債費比率（分子）の構造'!M$52</f>
        <v>2282</v>
      </c>
      <c r="K42" s="136"/>
      <c r="L42" s="136"/>
      <c r="M42" s="136">
        <f>'実質公債費比率（分子）の構造'!N$52</f>
        <v>2265</v>
      </c>
      <c r="N42" s="136"/>
      <c r="O42" s="136"/>
      <c r="P42" s="136">
        <f>'実質公債費比率（分子）の構造'!O$52</f>
        <v>2077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25</v>
      </c>
      <c r="C44" s="136"/>
      <c r="D44" s="136"/>
      <c r="E44" s="136">
        <f>'実質公債費比率（分子）の構造'!L$50</f>
        <v>12</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x14ac:dyDescent="0.15">
      <c r="A45" s="136" t="s">
        <v>54</v>
      </c>
      <c r="B45" s="136">
        <f>'実質公債費比率（分子）の構造'!K$49</f>
        <v>276</v>
      </c>
      <c r="C45" s="136"/>
      <c r="D45" s="136"/>
      <c r="E45" s="136">
        <f>'実質公債費比率（分子）の構造'!L$49</f>
        <v>240</v>
      </c>
      <c r="F45" s="136"/>
      <c r="G45" s="136"/>
      <c r="H45" s="136">
        <f>'実質公債費比率（分子）の構造'!M$49</f>
        <v>244</v>
      </c>
      <c r="I45" s="136"/>
      <c r="J45" s="136"/>
      <c r="K45" s="136">
        <f>'実質公債費比率（分子）の構造'!N$49</f>
        <v>250</v>
      </c>
      <c r="L45" s="136"/>
      <c r="M45" s="136"/>
      <c r="N45" s="136">
        <f>'実質公債費比率（分子）の構造'!O$49</f>
        <v>257</v>
      </c>
      <c r="O45" s="136"/>
      <c r="P45" s="136"/>
    </row>
    <row r="46" spans="1:16" x14ac:dyDescent="0.15">
      <c r="A46" s="136" t="s">
        <v>55</v>
      </c>
      <c r="B46" s="136">
        <f>'実質公債費比率（分子）の構造'!K$48</f>
        <v>490</v>
      </c>
      <c r="C46" s="136"/>
      <c r="D46" s="136"/>
      <c r="E46" s="136">
        <f>'実質公債費比率（分子）の構造'!L$48</f>
        <v>514</v>
      </c>
      <c r="F46" s="136"/>
      <c r="G46" s="136"/>
      <c r="H46" s="136">
        <f>'実質公債費比率（分子）の構造'!M$48</f>
        <v>523</v>
      </c>
      <c r="I46" s="136"/>
      <c r="J46" s="136"/>
      <c r="K46" s="136">
        <f>'実質公債費比率（分子）の構造'!N$48</f>
        <v>480</v>
      </c>
      <c r="L46" s="136"/>
      <c r="M46" s="136"/>
      <c r="N46" s="136">
        <f>'実質公債費比率（分子）の構造'!O$48</f>
        <v>474</v>
      </c>
      <c r="O46" s="136"/>
      <c r="P46" s="136"/>
    </row>
    <row r="47" spans="1:16" x14ac:dyDescent="0.15">
      <c r="A47" s="136" t="s">
        <v>56</v>
      </c>
      <c r="B47" s="136">
        <f>'実質公債費比率（分子）の構造'!K$47</f>
        <v>10</v>
      </c>
      <c r="C47" s="136"/>
      <c r="D47" s="136"/>
      <c r="E47" s="136">
        <f>'実質公債費比率（分子）の構造'!L$47</f>
        <v>7</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2386</v>
      </c>
      <c r="C49" s="136"/>
      <c r="D49" s="136"/>
      <c r="E49" s="136">
        <f>'実質公債費比率（分子）の構造'!L$45</f>
        <v>2264</v>
      </c>
      <c r="F49" s="136"/>
      <c r="G49" s="136"/>
      <c r="H49" s="136">
        <f>'実質公債費比率（分子）の構造'!M$45</f>
        <v>2213</v>
      </c>
      <c r="I49" s="136"/>
      <c r="J49" s="136"/>
      <c r="K49" s="136">
        <f>'実質公債費比率（分子）の構造'!N$45</f>
        <v>2104</v>
      </c>
      <c r="L49" s="136"/>
      <c r="M49" s="136"/>
      <c r="N49" s="136">
        <f>'実質公債費比率（分子）の構造'!O$45</f>
        <v>1936</v>
      </c>
      <c r="O49" s="136"/>
      <c r="P49" s="136"/>
    </row>
    <row r="50" spans="1:16" x14ac:dyDescent="0.15">
      <c r="A50" s="136" t="s">
        <v>59</v>
      </c>
      <c r="B50" s="136" t="e">
        <f>NA()</f>
        <v>#N/A</v>
      </c>
      <c r="C50" s="136">
        <f>IF(ISNUMBER('実質公債費比率（分子）の構造'!K$53),'実質公債費比率（分子）の構造'!K$53,NA())</f>
        <v>935</v>
      </c>
      <c r="D50" s="136" t="e">
        <f>NA()</f>
        <v>#N/A</v>
      </c>
      <c r="E50" s="136" t="e">
        <f>NA()</f>
        <v>#N/A</v>
      </c>
      <c r="F50" s="136">
        <f>IF(ISNUMBER('実質公債費比率（分子）の構造'!L$53),'実質公債費比率（分子）の構造'!L$53,NA())</f>
        <v>780</v>
      </c>
      <c r="G50" s="136" t="e">
        <f>NA()</f>
        <v>#N/A</v>
      </c>
      <c r="H50" s="136" t="e">
        <f>NA()</f>
        <v>#N/A</v>
      </c>
      <c r="I50" s="136">
        <f>IF(ISNUMBER('実質公債費比率（分子）の構造'!M$53),'実質公債費比率（分子）の構造'!M$53,NA())</f>
        <v>712</v>
      </c>
      <c r="J50" s="136" t="e">
        <f>NA()</f>
        <v>#N/A</v>
      </c>
      <c r="K50" s="136" t="e">
        <f>NA()</f>
        <v>#N/A</v>
      </c>
      <c r="L50" s="136">
        <f>IF(ISNUMBER('実質公債費比率（分子）の構造'!N$53),'実質公債費比率（分子）の構造'!N$53,NA())</f>
        <v>580</v>
      </c>
      <c r="M50" s="136" t="e">
        <f>NA()</f>
        <v>#N/A</v>
      </c>
      <c r="N50" s="136" t="e">
        <f>NA()</f>
        <v>#N/A</v>
      </c>
      <c r="O50" s="136">
        <f>IF(ISNUMBER('実質公債費比率（分子）の構造'!O$53),'実質公債費比率（分子）の構造'!O$53,NA())</f>
        <v>601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19555</v>
      </c>
      <c r="E56" s="135"/>
      <c r="F56" s="135"/>
      <c r="G56" s="135">
        <f>'将来負担比率（分子）の構造'!J$51</f>
        <v>18642</v>
      </c>
      <c r="H56" s="135"/>
      <c r="I56" s="135"/>
      <c r="J56" s="135">
        <f>'将来負担比率（分子）の構造'!K$51</f>
        <v>17641</v>
      </c>
      <c r="K56" s="135"/>
      <c r="L56" s="135"/>
      <c r="M56" s="135">
        <f>'将来負担比率（分子）の構造'!L$51</f>
        <v>16729</v>
      </c>
      <c r="N56" s="135"/>
      <c r="O56" s="135"/>
      <c r="P56" s="135">
        <f>'将来負担比率（分子）の構造'!M$51</f>
        <v>15881</v>
      </c>
    </row>
    <row r="57" spans="1:16" x14ac:dyDescent="0.15">
      <c r="A57" s="135" t="s">
        <v>35</v>
      </c>
      <c r="B57" s="135"/>
      <c r="C57" s="135"/>
      <c r="D57" s="135">
        <f>'将来負担比率（分子）の構造'!I$50</f>
        <v>633</v>
      </c>
      <c r="E57" s="135"/>
      <c r="F57" s="135"/>
      <c r="G57" s="135">
        <f>'将来負担比率（分子）の構造'!J$50</f>
        <v>597</v>
      </c>
      <c r="H57" s="135"/>
      <c r="I57" s="135"/>
      <c r="J57" s="135">
        <f>'将来負担比率（分子）の構造'!K$50</f>
        <v>570</v>
      </c>
      <c r="K57" s="135"/>
      <c r="L57" s="135"/>
      <c r="M57" s="135">
        <f>'将来負担比率（分子）の構造'!L$50</f>
        <v>581</v>
      </c>
      <c r="N57" s="135"/>
      <c r="O57" s="135"/>
      <c r="P57" s="135">
        <f>'将来負担比率（分子）の構造'!M$50</f>
        <v>522</v>
      </c>
    </row>
    <row r="58" spans="1:16" x14ac:dyDescent="0.15">
      <c r="A58" s="135" t="s">
        <v>34</v>
      </c>
      <c r="B58" s="135"/>
      <c r="C58" s="135"/>
      <c r="D58" s="135">
        <f>'将来負担比率（分子）の構造'!I$49</f>
        <v>3159</v>
      </c>
      <c r="E58" s="135"/>
      <c r="F58" s="135"/>
      <c r="G58" s="135">
        <f>'将来負担比率（分子）の構造'!J$49</f>
        <v>3928</v>
      </c>
      <c r="H58" s="135"/>
      <c r="I58" s="135"/>
      <c r="J58" s="135">
        <f>'将来負担比率（分子）の構造'!K$49</f>
        <v>4646</v>
      </c>
      <c r="K58" s="135"/>
      <c r="L58" s="135"/>
      <c r="M58" s="135">
        <f>'将来負担比率（分子）の構造'!L$49</f>
        <v>5131</v>
      </c>
      <c r="N58" s="135"/>
      <c r="O58" s="135"/>
      <c r="P58" s="135">
        <f>'将来負担比率（分子）の構造'!M$49</f>
        <v>5597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3292</v>
      </c>
      <c r="C62" s="135"/>
      <c r="D62" s="135"/>
      <c r="E62" s="135">
        <f>'将来負担比率（分子）の構造'!J$45</f>
        <v>3262</v>
      </c>
      <c r="F62" s="135"/>
      <c r="G62" s="135"/>
      <c r="H62" s="135">
        <f>'将来負担比率（分子）の構造'!K$45</f>
        <v>3196</v>
      </c>
      <c r="I62" s="135"/>
      <c r="J62" s="135"/>
      <c r="K62" s="135">
        <f>'将来負担比率（分子）の構造'!L$45</f>
        <v>3020</v>
      </c>
      <c r="L62" s="135"/>
      <c r="M62" s="135"/>
      <c r="N62" s="135">
        <f>'将来負担比率（分子）の構造'!M$45</f>
        <v>2809</v>
      </c>
      <c r="O62" s="135"/>
      <c r="P62" s="135"/>
    </row>
    <row r="63" spans="1:16" x14ac:dyDescent="0.15">
      <c r="A63" s="135" t="s">
        <v>28</v>
      </c>
      <c r="B63" s="135">
        <f>'将来負担比率（分子）の構造'!I$44</f>
        <v>2650</v>
      </c>
      <c r="C63" s="135"/>
      <c r="D63" s="135"/>
      <c r="E63" s="135">
        <f>'将来負担比率（分子）の構造'!J$44</f>
        <v>2530</v>
      </c>
      <c r="F63" s="135"/>
      <c r="G63" s="135"/>
      <c r="H63" s="135">
        <f>'将来負担比率（分子）の構造'!K$44</f>
        <v>2893</v>
      </c>
      <c r="I63" s="135"/>
      <c r="J63" s="135"/>
      <c r="K63" s="135">
        <f>'将来負担比率（分子）の構造'!L$44</f>
        <v>2894</v>
      </c>
      <c r="L63" s="135"/>
      <c r="M63" s="135"/>
      <c r="N63" s="135">
        <f>'将来負担比率（分子）の構造'!M$44</f>
        <v>2651</v>
      </c>
      <c r="O63" s="135"/>
      <c r="P63" s="135"/>
    </row>
    <row r="64" spans="1:16" x14ac:dyDescent="0.15">
      <c r="A64" s="135" t="s">
        <v>27</v>
      </c>
      <c r="B64" s="135">
        <f>'将来負担比率（分子）の構造'!I$43</f>
        <v>6918</v>
      </c>
      <c r="C64" s="135"/>
      <c r="D64" s="135"/>
      <c r="E64" s="135">
        <f>'将来負担比率（分子）の構造'!J$43</f>
        <v>6644</v>
      </c>
      <c r="F64" s="135"/>
      <c r="G64" s="135"/>
      <c r="H64" s="135">
        <f>'将来負担比率（分子）の構造'!K$43</f>
        <v>6516</v>
      </c>
      <c r="I64" s="135"/>
      <c r="J64" s="135"/>
      <c r="K64" s="135">
        <f>'将来負担比率（分子）の構造'!L$43</f>
        <v>6322</v>
      </c>
      <c r="L64" s="135"/>
      <c r="M64" s="135"/>
      <c r="N64" s="135">
        <f>'将来負担比率（分子）の構造'!M$43</f>
        <v>6164</v>
      </c>
      <c r="O64" s="135"/>
      <c r="P64" s="135"/>
    </row>
    <row r="65" spans="1:16" x14ac:dyDescent="0.15">
      <c r="A65" s="135" t="s">
        <v>26</v>
      </c>
      <c r="B65" s="135">
        <f>'将来負担比率（分子）の構造'!I$42</f>
        <v>133</v>
      </c>
      <c r="C65" s="135"/>
      <c r="D65" s="135"/>
      <c r="E65" s="135">
        <f>'将来負担比率（分子）の構造'!J$42</f>
        <v>122</v>
      </c>
      <c r="F65" s="135"/>
      <c r="G65" s="135"/>
      <c r="H65" s="135">
        <f>'将来負担比率（分子）の構造'!K$42</f>
        <v>112</v>
      </c>
      <c r="I65" s="135"/>
      <c r="J65" s="135"/>
      <c r="K65" s="135">
        <f>'将来負担比率（分子）の構造'!L$42</f>
        <v>112</v>
      </c>
      <c r="L65" s="135"/>
      <c r="M65" s="135"/>
      <c r="N65" s="135">
        <f>'将来負担比率（分子）の構造'!M$42</f>
        <v>91</v>
      </c>
      <c r="O65" s="135"/>
      <c r="P65" s="135"/>
    </row>
    <row r="66" spans="1:16" x14ac:dyDescent="0.15">
      <c r="A66" s="135" t="s">
        <v>25</v>
      </c>
      <c r="B66" s="135">
        <f>'将来負担比率（分子）の構造'!I$41</f>
        <v>17884</v>
      </c>
      <c r="C66" s="135"/>
      <c r="D66" s="135"/>
      <c r="E66" s="135">
        <f>'将来負担比率（分子）の構造'!J$41</f>
        <v>16767</v>
      </c>
      <c r="F66" s="135"/>
      <c r="G66" s="135"/>
      <c r="H66" s="135">
        <f>'将来負担比率（分子）の構造'!K$41</f>
        <v>15858</v>
      </c>
      <c r="I66" s="135"/>
      <c r="J66" s="135"/>
      <c r="K66" s="135">
        <f>'将来負担比率（分子）の構造'!L$41</f>
        <v>15311</v>
      </c>
      <c r="L66" s="135"/>
      <c r="M66" s="135"/>
      <c r="N66" s="135">
        <f>'将来負担比率（分子）の構造'!M$41</f>
        <v>14836</v>
      </c>
      <c r="O66" s="135"/>
      <c r="P66" s="135"/>
    </row>
    <row r="67" spans="1:16" x14ac:dyDescent="0.15">
      <c r="A67" s="135" t="s">
        <v>63</v>
      </c>
      <c r="B67" s="135" t="e">
        <f>NA()</f>
        <v>#N/A</v>
      </c>
      <c r="C67" s="135">
        <f>IF(ISNUMBER('将来負担比率（分子）の構造'!I$52), IF('将来負担比率（分子）の構造'!I$52 &lt; 0, 0, '将来負担比率（分子）の構造'!I$52), NA())</f>
        <v>7528</v>
      </c>
      <c r="D67" s="135" t="e">
        <f>NA()</f>
        <v>#N/A</v>
      </c>
      <c r="E67" s="135" t="e">
        <f>NA()</f>
        <v>#N/A</v>
      </c>
      <c r="F67" s="135">
        <f>IF(ISNUMBER('将来負担比率（分子）の構造'!J$52), IF('将来負担比率（分子）の構造'!J$52 &lt; 0, 0, '将来負担比率（分子）の構造'!J$52), NA())</f>
        <v>6157</v>
      </c>
      <c r="G67" s="135" t="e">
        <f>NA()</f>
        <v>#N/A</v>
      </c>
      <c r="H67" s="135" t="e">
        <f>NA()</f>
        <v>#N/A</v>
      </c>
      <c r="I67" s="135">
        <f>IF(ISNUMBER('将来負担比率（分子）の構造'!K$52), IF('将来負担比率（分子）の構造'!K$52 &lt; 0, 0, '将来負担比率（分子）の構造'!K$52), NA())</f>
        <v>5718</v>
      </c>
      <c r="J67" s="135" t="e">
        <f>NA()</f>
        <v>#N/A</v>
      </c>
      <c r="K67" s="135" t="e">
        <f>NA()</f>
        <v>#N/A</v>
      </c>
      <c r="L67" s="135">
        <f>IF(ISNUMBER('将来負担比率（分子）の構造'!L$52), IF('将来負担比率（分子）の構造'!L$52 &lt; 0, 0, '将来負担比率（分子）の構造'!L$52), NA())</f>
        <v>5218</v>
      </c>
      <c r="M67" s="135" t="e">
        <f>NA()</f>
        <v>#N/A</v>
      </c>
      <c r="N67" s="135" t="e">
        <f>NA()</f>
        <v>#N/A</v>
      </c>
      <c r="O67" s="135">
        <f>IF(ISNUMBER('将来負担比率（分子）の構造'!M$52), IF('将来負担比率（分子）の構造'!M$52 &lt; 0, 0, '将来負担比率（分子）の構造'!M$52), NA())</f>
        <v>4551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2570078</v>
      </c>
      <c r="S5" s="613"/>
      <c r="T5" s="613"/>
      <c r="U5" s="613"/>
      <c r="V5" s="613"/>
      <c r="W5" s="613"/>
      <c r="X5" s="613"/>
      <c r="Y5" s="614"/>
      <c r="Z5" s="615">
        <v>17.5</v>
      </c>
      <c r="AA5" s="615"/>
      <c r="AB5" s="615"/>
      <c r="AC5" s="615"/>
      <c r="AD5" s="616">
        <v>2570078</v>
      </c>
      <c r="AE5" s="616"/>
      <c r="AF5" s="616"/>
      <c r="AG5" s="616"/>
      <c r="AH5" s="616"/>
      <c r="AI5" s="616"/>
      <c r="AJ5" s="616"/>
      <c r="AK5" s="616"/>
      <c r="AL5" s="617">
        <v>27.7</v>
      </c>
      <c r="AM5" s="618"/>
      <c r="AN5" s="618"/>
      <c r="AO5" s="619"/>
      <c r="AP5" s="609" t="s">
        <v>205</v>
      </c>
      <c r="AQ5" s="610"/>
      <c r="AR5" s="610"/>
      <c r="AS5" s="610"/>
      <c r="AT5" s="610"/>
      <c r="AU5" s="610"/>
      <c r="AV5" s="610"/>
      <c r="AW5" s="610"/>
      <c r="AX5" s="610"/>
      <c r="AY5" s="610"/>
      <c r="AZ5" s="610"/>
      <c r="BA5" s="610"/>
      <c r="BB5" s="610"/>
      <c r="BC5" s="610"/>
      <c r="BD5" s="610"/>
      <c r="BE5" s="610"/>
      <c r="BF5" s="611"/>
      <c r="BG5" s="623">
        <v>2557508</v>
      </c>
      <c r="BH5" s="624"/>
      <c r="BI5" s="624"/>
      <c r="BJ5" s="624"/>
      <c r="BK5" s="624"/>
      <c r="BL5" s="624"/>
      <c r="BM5" s="624"/>
      <c r="BN5" s="625"/>
      <c r="BO5" s="626">
        <v>99.5</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196720</v>
      </c>
      <c r="S6" s="624"/>
      <c r="T6" s="624"/>
      <c r="U6" s="624"/>
      <c r="V6" s="624"/>
      <c r="W6" s="624"/>
      <c r="X6" s="624"/>
      <c r="Y6" s="625"/>
      <c r="Z6" s="626">
        <v>1.3</v>
      </c>
      <c r="AA6" s="626"/>
      <c r="AB6" s="626"/>
      <c r="AC6" s="626"/>
      <c r="AD6" s="627">
        <v>196720</v>
      </c>
      <c r="AE6" s="627"/>
      <c r="AF6" s="627"/>
      <c r="AG6" s="627"/>
      <c r="AH6" s="627"/>
      <c r="AI6" s="627"/>
      <c r="AJ6" s="627"/>
      <c r="AK6" s="627"/>
      <c r="AL6" s="628">
        <v>2.1</v>
      </c>
      <c r="AM6" s="629"/>
      <c r="AN6" s="629"/>
      <c r="AO6" s="630"/>
      <c r="AP6" s="620" t="s">
        <v>211</v>
      </c>
      <c r="AQ6" s="621"/>
      <c r="AR6" s="621"/>
      <c r="AS6" s="621"/>
      <c r="AT6" s="621"/>
      <c r="AU6" s="621"/>
      <c r="AV6" s="621"/>
      <c r="AW6" s="621"/>
      <c r="AX6" s="621"/>
      <c r="AY6" s="621"/>
      <c r="AZ6" s="621"/>
      <c r="BA6" s="621"/>
      <c r="BB6" s="621"/>
      <c r="BC6" s="621"/>
      <c r="BD6" s="621"/>
      <c r="BE6" s="621"/>
      <c r="BF6" s="622"/>
      <c r="BG6" s="623">
        <v>2557508</v>
      </c>
      <c r="BH6" s="624"/>
      <c r="BI6" s="624"/>
      <c r="BJ6" s="624"/>
      <c r="BK6" s="624"/>
      <c r="BL6" s="624"/>
      <c r="BM6" s="624"/>
      <c r="BN6" s="625"/>
      <c r="BO6" s="626">
        <v>99.5</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159914</v>
      </c>
      <c r="CS6" s="624"/>
      <c r="CT6" s="624"/>
      <c r="CU6" s="624"/>
      <c r="CV6" s="624"/>
      <c r="CW6" s="624"/>
      <c r="CX6" s="624"/>
      <c r="CY6" s="625"/>
      <c r="CZ6" s="626">
        <v>1.2</v>
      </c>
      <c r="DA6" s="626"/>
      <c r="DB6" s="626"/>
      <c r="DC6" s="626"/>
      <c r="DD6" s="632">
        <v>2268</v>
      </c>
      <c r="DE6" s="624"/>
      <c r="DF6" s="624"/>
      <c r="DG6" s="624"/>
      <c r="DH6" s="624"/>
      <c r="DI6" s="624"/>
      <c r="DJ6" s="624"/>
      <c r="DK6" s="624"/>
      <c r="DL6" s="624"/>
      <c r="DM6" s="624"/>
      <c r="DN6" s="624"/>
      <c r="DO6" s="624"/>
      <c r="DP6" s="625"/>
      <c r="DQ6" s="632">
        <v>159914</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3315</v>
      </c>
      <c r="S7" s="624"/>
      <c r="T7" s="624"/>
      <c r="U7" s="624"/>
      <c r="V7" s="624"/>
      <c r="W7" s="624"/>
      <c r="X7" s="624"/>
      <c r="Y7" s="625"/>
      <c r="Z7" s="626">
        <v>0</v>
      </c>
      <c r="AA7" s="626"/>
      <c r="AB7" s="626"/>
      <c r="AC7" s="626"/>
      <c r="AD7" s="627">
        <v>3315</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962340</v>
      </c>
      <c r="BH7" s="624"/>
      <c r="BI7" s="624"/>
      <c r="BJ7" s="624"/>
      <c r="BK7" s="624"/>
      <c r="BL7" s="624"/>
      <c r="BM7" s="624"/>
      <c r="BN7" s="625"/>
      <c r="BO7" s="626">
        <v>37.4</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1858146</v>
      </c>
      <c r="CS7" s="624"/>
      <c r="CT7" s="624"/>
      <c r="CU7" s="624"/>
      <c r="CV7" s="624"/>
      <c r="CW7" s="624"/>
      <c r="CX7" s="624"/>
      <c r="CY7" s="625"/>
      <c r="CZ7" s="626">
        <v>13.7</v>
      </c>
      <c r="DA7" s="626"/>
      <c r="DB7" s="626"/>
      <c r="DC7" s="626"/>
      <c r="DD7" s="632">
        <v>199774</v>
      </c>
      <c r="DE7" s="624"/>
      <c r="DF7" s="624"/>
      <c r="DG7" s="624"/>
      <c r="DH7" s="624"/>
      <c r="DI7" s="624"/>
      <c r="DJ7" s="624"/>
      <c r="DK7" s="624"/>
      <c r="DL7" s="624"/>
      <c r="DM7" s="624"/>
      <c r="DN7" s="624"/>
      <c r="DO7" s="624"/>
      <c r="DP7" s="625"/>
      <c r="DQ7" s="632">
        <v>1434674</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7489</v>
      </c>
      <c r="S8" s="624"/>
      <c r="T8" s="624"/>
      <c r="U8" s="624"/>
      <c r="V8" s="624"/>
      <c r="W8" s="624"/>
      <c r="X8" s="624"/>
      <c r="Y8" s="625"/>
      <c r="Z8" s="626">
        <v>0.1</v>
      </c>
      <c r="AA8" s="626"/>
      <c r="AB8" s="626"/>
      <c r="AC8" s="626"/>
      <c r="AD8" s="627">
        <v>7489</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39944</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3309353</v>
      </c>
      <c r="CS8" s="624"/>
      <c r="CT8" s="624"/>
      <c r="CU8" s="624"/>
      <c r="CV8" s="624"/>
      <c r="CW8" s="624"/>
      <c r="CX8" s="624"/>
      <c r="CY8" s="625"/>
      <c r="CZ8" s="626">
        <v>24.3</v>
      </c>
      <c r="DA8" s="626"/>
      <c r="DB8" s="626"/>
      <c r="DC8" s="626"/>
      <c r="DD8" s="632">
        <v>206679</v>
      </c>
      <c r="DE8" s="624"/>
      <c r="DF8" s="624"/>
      <c r="DG8" s="624"/>
      <c r="DH8" s="624"/>
      <c r="DI8" s="624"/>
      <c r="DJ8" s="624"/>
      <c r="DK8" s="624"/>
      <c r="DL8" s="624"/>
      <c r="DM8" s="624"/>
      <c r="DN8" s="624"/>
      <c r="DO8" s="624"/>
      <c r="DP8" s="625"/>
      <c r="DQ8" s="632">
        <v>2033714</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7720</v>
      </c>
      <c r="S9" s="624"/>
      <c r="T9" s="624"/>
      <c r="U9" s="624"/>
      <c r="V9" s="624"/>
      <c r="W9" s="624"/>
      <c r="X9" s="624"/>
      <c r="Y9" s="625"/>
      <c r="Z9" s="626">
        <v>0.1</v>
      </c>
      <c r="AA9" s="626"/>
      <c r="AB9" s="626"/>
      <c r="AC9" s="626"/>
      <c r="AD9" s="627">
        <v>7720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770369</v>
      </c>
      <c r="BH9" s="624"/>
      <c r="BI9" s="624"/>
      <c r="BJ9" s="624"/>
      <c r="BK9" s="624"/>
      <c r="BL9" s="624"/>
      <c r="BM9" s="624"/>
      <c r="BN9" s="625"/>
      <c r="BO9" s="626">
        <v>30</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974650</v>
      </c>
      <c r="CS9" s="624"/>
      <c r="CT9" s="624"/>
      <c r="CU9" s="624"/>
      <c r="CV9" s="624"/>
      <c r="CW9" s="624"/>
      <c r="CX9" s="624"/>
      <c r="CY9" s="625"/>
      <c r="CZ9" s="626">
        <v>7.2</v>
      </c>
      <c r="DA9" s="626"/>
      <c r="DB9" s="626"/>
      <c r="DC9" s="626"/>
      <c r="DD9" s="632">
        <v>802</v>
      </c>
      <c r="DE9" s="624"/>
      <c r="DF9" s="624"/>
      <c r="DG9" s="624"/>
      <c r="DH9" s="624"/>
      <c r="DI9" s="624"/>
      <c r="DJ9" s="624"/>
      <c r="DK9" s="624"/>
      <c r="DL9" s="624"/>
      <c r="DM9" s="624"/>
      <c r="DN9" s="624"/>
      <c r="DO9" s="624"/>
      <c r="DP9" s="625"/>
      <c r="DQ9" s="632">
        <v>956792</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476592</v>
      </c>
      <c r="S10" s="624"/>
      <c r="T10" s="624"/>
      <c r="U10" s="624"/>
      <c r="V10" s="624"/>
      <c r="W10" s="624"/>
      <c r="X10" s="624"/>
      <c r="Y10" s="625"/>
      <c r="Z10" s="626">
        <v>3.2</v>
      </c>
      <c r="AA10" s="626"/>
      <c r="AB10" s="626"/>
      <c r="AC10" s="626"/>
      <c r="AD10" s="627">
        <v>476592</v>
      </c>
      <c r="AE10" s="627"/>
      <c r="AF10" s="627"/>
      <c r="AG10" s="627"/>
      <c r="AH10" s="627"/>
      <c r="AI10" s="627"/>
      <c r="AJ10" s="627"/>
      <c r="AK10" s="627"/>
      <c r="AL10" s="628">
        <v>5.0999999999999996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55444</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8984</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584</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4370</v>
      </c>
      <c r="S11" s="624"/>
      <c r="T11" s="624"/>
      <c r="U11" s="624"/>
      <c r="V11" s="624"/>
      <c r="W11" s="624"/>
      <c r="X11" s="624"/>
      <c r="Y11" s="625"/>
      <c r="Z11" s="626">
        <v>0</v>
      </c>
      <c r="AA11" s="626"/>
      <c r="AB11" s="626"/>
      <c r="AC11" s="626"/>
      <c r="AD11" s="627">
        <v>4370</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96583</v>
      </c>
      <c r="BH11" s="624"/>
      <c r="BI11" s="624"/>
      <c r="BJ11" s="624"/>
      <c r="BK11" s="624"/>
      <c r="BL11" s="624"/>
      <c r="BM11" s="624"/>
      <c r="BN11" s="625"/>
      <c r="BO11" s="626">
        <v>3.8</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1116319</v>
      </c>
      <c r="CS11" s="624"/>
      <c r="CT11" s="624"/>
      <c r="CU11" s="624"/>
      <c r="CV11" s="624"/>
      <c r="CW11" s="624"/>
      <c r="CX11" s="624"/>
      <c r="CY11" s="625"/>
      <c r="CZ11" s="626">
        <v>8.1999999999999993</v>
      </c>
      <c r="DA11" s="626"/>
      <c r="DB11" s="626"/>
      <c r="DC11" s="626"/>
      <c r="DD11" s="632">
        <v>475208</v>
      </c>
      <c r="DE11" s="624"/>
      <c r="DF11" s="624"/>
      <c r="DG11" s="624"/>
      <c r="DH11" s="624"/>
      <c r="DI11" s="624"/>
      <c r="DJ11" s="624"/>
      <c r="DK11" s="624"/>
      <c r="DL11" s="624"/>
      <c r="DM11" s="624"/>
      <c r="DN11" s="624"/>
      <c r="DO11" s="624"/>
      <c r="DP11" s="625"/>
      <c r="DQ11" s="632">
        <v>395795</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1324026</v>
      </c>
      <c r="BH12" s="624"/>
      <c r="BI12" s="624"/>
      <c r="BJ12" s="624"/>
      <c r="BK12" s="624"/>
      <c r="BL12" s="624"/>
      <c r="BM12" s="624"/>
      <c r="BN12" s="625"/>
      <c r="BO12" s="626">
        <v>51.5</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394438</v>
      </c>
      <c r="CS12" s="624"/>
      <c r="CT12" s="624"/>
      <c r="CU12" s="624"/>
      <c r="CV12" s="624"/>
      <c r="CW12" s="624"/>
      <c r="CX12" s="624"/>
      <c r="CY12" s="625"/>
      <c r="CZ12" s="626">
        <v>2.9</v>
      </c>
      <c r="DA12" s="626"/>
      <c r="DB12" s="626"/>
      <c r="DC12" s="626"/>
      <c r="DD12" s="632">
        <v>32453</v>
      </c>
      <c r="DE12" s="624"/>
      <c r="DF12" s="624"/>
      <c r="DG12" s="624"/>
      <c r="DH12" s="624"/>
      <c r="DI12" s="624"/>
      <c r="DJ12" s="624"/>
      <c r="DK12" s="624"/>
      <c r="DL12" s="624"/>
      <c r="DM12" s="624"/>
      <c r="DN12" s="624"/>
      <c r="DO12" s="624"/>
      <c r="DP12" s="625"/>
      <c r="DQ12" s="632">
        <v>296245</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47564</v>
      </c>
      <c r="S13" s="624"/>
      <c r="T13" s="624"/>
      <c r="U13" s="624"/>
      <c r="V13" s="624"/>
      <c r="W13" s="624"/>
      <c r="X13" s="624"/>
      <c r="Y13" s="625"/>
      <c r="Z13" s="626">
        <v>0.3</v>
      </c>
      <c r="AA13" s="626"/>
      <c r="AB13" s="626"/>
      <c r="AC13" s="626"/>
      <c r="AD13" s="627">
        <v>47564</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1282451</v>
      </c>
      <c r="BH13" s="624"/>
      <c r="BI13" s="624"/>
      <c r="BJ13" s="624"/>
      <c r="BK13" s="624"/>
      <c r="BL13" s="624"/>
      <c r="BM13" s="624"/>
      <c r="BN13" s="625"/>
      <c r="BO13" s="626">
        <v>49.9</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1539053</v>
      </c>
      <c r="CS13" s="624"/>
      <c r="CT13" s="624"/>
      <c r="CU13" s="624"/>
      <c r="CV13" s="624"/>
      <c r="CW13" s="624"/>
      <c r="CX13" s="624"/>
      <c r="CY13" s="625"/>
      <c r="CZ13" s="626">
        <v>11.3</v>
      </c>
      <c r="DA13" s="626"/>
      <c r="DB13" s="626"/>
      <c r="DC13" s="626"/>
      <c r="DD13" s="632">
        <v>632599</v>
      </c>
      <c r="DE13" s="624"/>
      <c r="DF13" s="624"/>
      <c r="DG13" s="624"/>
      <c r="DH13" s="624"/>
      <c r="DI13" s="624"/>
      <c r="DJ13" s="624"/>
      <c r="DK13" s="624"/>
      <c r="DL13" s="624"/>
      <c r="DM13" s="624"/>
      <c r="DN13" s="624"/>
      <c r="DO13" s="624"/>
      <c r="DP13" s="625"/>
      <c r="DQ13" s="632">
        <v>944997</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72223</v>
      </c>
      <c r="BH14" s="624"/>
      <c r="BI14" s="624"/>
      <c r="BJ14" s="624"/>
      <c r="BK14" s="624"/>
      <c r="BL14" s="624"/>
      <c r="BM14" s="624"/>
      <c r="BN14" s="625"/>
      <c r="BO14" s="626">
        <v>2.8</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453519</v>
      </c>
      <c r="CS14" s="624"/>
      <c r="CT14" s="624"/>
      <c r="CU14" s="624"/>
      <c r="CV14" s="624"/>
      <c r="CW14" s="624"/>
      <c r="CX14" s="624"/>
      <c r="CY14" s="625"/>
      <c r="CZ14" s="626">
        <v>3.3</v>
      </c>
      <c r="DA14" s="626"/>
      <c r="DB14" s="626"/>
      <c r="DC14" s="626"/>
      <c r="DD14" s="632">
        <v>29236</v>
      </c>
      <c r="DE14" s="624"/>
      <c r="DF14" s="624"/>
      <c r="DG14" s="624"/>
      <c r="DH14" s="624"/>
      <c r="DI14" s="624"/>
      <c r="DJ14" s="624"/>
      <c r="DK14" s="624"/>
      <c r="DL14" s="624"/>
      <c r="DM14" s="624"/>
      <c r="DN14" s="624"/>
      <c r="DO14" s="624"/>
      <c r="DP14" s="625"/>
      <c r="DQ14" s="632">
        <v>422161</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7788</v>
      </c>
      <c r="S15" s="624"/>
      <c r="T15" s="624"/>
      <c r="U15" s="624"/>
      <c r="V15" s="624"/>
      <c r="W15" s="624"/>
      <c r="X15" s="624"/>
      <c r="Y15" s="625"/>
      <c r="Z15" s="626">
        <v>0.1</v>
      </c>
      <c r="AA15" s="626"/>
      <c r="AB15" s="626"/>
      <c r="AC15" s="626"/>
      <c r="AD15" s="627">
        <v>7788</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198919</v>
      </c>
      <c r="BH15" s="624"/>
      <c r="BI15" s="624"/>
      <c r="BJ15" s="624"/>
      <c r="BK15" s="624"/>
      <c r="BL15" s="624"/>
      <c r="BM15" s="624"/>
      <c r="BN15" s="625"/>
      <c r="BO15" s="626">
        <v>7.7</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1660820</v>
      </c>
      <c r="CS15" s="624"/>
      <c r="CT15" s="624"/>
      <c r="CU15" s="624"/>
      <c r="CV15" s="624"/>
      <c r="CW15" s="624"/>
      <c r="CX15" s="624"/>
      <c r="CY15" s="625"/>
      <c r="CZ15" s="626">
        <v>12.2</v>
      </c>
      <c r="DA15" s="626"/>
      <c r="DB15" s="626"/>
      <c r="DC15" s="626"/>
      <c r="DD15" s="632">
        <v>160563</v>
      </c>
      <c r="DE15" s="624"/>
      <c r="DF15" s="624"/>
      <c r="DG15" s="624"/>
      <c r="DH15" s="624"/>
      <c r="DI15" s="624"/>
      <c r="DJ15" s="624"/>
      <c r="DK15" s="624"/>
      <c r="DL15" s="624"/>
      <c r="DM15" s="624"/>
      <c r="DN15" s="624"/>
      <c r="DO15" s="624"/>
      <c r="DP15" s="625"/>
      <c r="DQ15" s="632">
        <v>1446542</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6217525</v>
      </c>
      <c r="S16" s="624"/>
      <c r="T16" s="624"/>
      <c r="U16" s="624"/>
      <c r="V16" s="624"/>
      <c r="W16" s="624"/>
      <c r="X16" s="624"/>
      <c r="Y16" s="625"/>
      <c r="Z16" s="626">
        <v>42.3</v>
      </c>
      <c r="AA16" s="626"/>
      <c r="AB16" s="626"/>
      <c r="AC16" s="626"/>
      <c r="AD16" s="627">
        <v>5892190</v>
      </c>
      <c r="AE16" s="627"/>
      <c r="AF16" s="627"/>
      <c r="AG16" s="627"/>
      <c r="AH16" s="627"/>
      <c r="AI16" s="627"/>
      <c r="AJ16" s="627"/>
      <c r="AK16" s="627"/>
      <c r="AL16" s="628">
        <v>63.5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199208</v>
      </c>
      <c r="CS16" s="624"/>
      <c r="CT16" s="624"/>
      <c r="CU16" s="624"/>
      <c r="CV16" s="624"/>
      <c r="CW16" s="624"/>
      <c r="CX16" s="624"/>
      <c r="CY16" s="625"/>
      <c r="CZ16" s="626">
        <v>1.5</v>
      </c>
      <c r="DA16" s="626"/>
      <c r="DB16" s="626"/>
      <c r="DC16" s="626"/>
      <c r="DD16" s="632" t="s">
        <v>109</v>
      </c>
      <c r="DE16" s="624"/>
      <c r="DF16" s="624"/>
      <c r="DG16" s="624"/>
      <c r="DH16" s="624"/>
      <c r="DI16" s="624"/>
      <c r="DJ16" s="624"/>
      <c r="DK16" s="624"/>
      <c r="DL16" s="624"/>
      <c r="DM16" s="624"/>
      <c r="DN16" s="624"/>
      <c r="DO16" s="624"/>
      <c r="DP16" s="625"/>
      <c r="DQ16" s="632">
        <v>96527</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5892190</v>
      </c>
      <c r="S17" s="624"/>
      <c r="T17" s="624"/>
      <c r="U17" s="624"/>
      <c r="V17" s="624"/>
      <c r="W17" s="624"/>
      <c r="X17" s="624"/>
      <c r="Y17" s="625"/>
      <c r="Z17" s="626">
        <v>40.1</v>
      </c>
      <c r="AA17" s="626"/>
      <c r="AB17" s="626"/>
      <c r="AC17" s="626"/>
      <c r="AD17" s="627">
        <v>5892190</v>
      </c>
      <c r="AE17" s="627"/>
      <c r="AF17" s="627"/>
      <c r="AG17" s="627"/>
      <c r="AH17" s="627"/>
      <c r="AI17" s="627"/>
      <c r="AJ17" s="627"/>
      <c r="AK17" s="627"/>
      <c r="AL17" s="628">
        <v>63.5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1935821</v>
      </c>
      <c r="CS17" s="624"/>
      <c r="CT17" s="624"/>
      <c r="CU17" s="624"/>
      <c r="CV17" s="624"/>
      <c r="CW17" s="624"/>
      <c r="CX17" s="624"/>
      <c r="CY17" s="625"/>
      <c r="CZ17" s="626">
        <v>14.2</v>
      </c>
      <c r="DA17" s="626"/>
      <c r="DB17" s="626"/>
      <c r="DC17" s="626"/>
      <c r="DD17" s="632" t="s">
        <v>109</v>
      </c>
      <c r="DE17" s="624"/>
      <c r="DF17" s="624"/>
      <c r="DG17" s="624"/>
      <c r="DH17" s="624"/>
      <c r="DI17" s="624"/>
      <c r="DJ17" s="624"/>
      <c r="DK17" s="624"/>
      <c r="DL17" s="624"/>
      <c r="DM17" s="624"/>
      <c r="DN17" s="624"/>
      <c r="DO17" s="624"/>
      <c r="DP17" s="625"/>
      <c r="DQ17" s="632">
        <v>1874838</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325335</v>
      </c>
      <c r="S18" s="624"/>
      <c r="T18" s="624"/>
      <c r="U18" s="624"/>
      <c r="V18" s="624"/>
      <c r="W18" s="624"/>
      <c r="X18" s="624"/>
      <c r="Y18" s="625"/>
      <c r="Z18" s="626">
        <v>2.2000000000000002</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12570</v>
      </c>
      <c r="BH19" s="624"/>
      <c r="BI19" s="624"/>
      <c r="BJ19" s="624"/>
      <c r="BK19" s="624"/>
      <c r="BL19" s="624"/>
      <c r="BM19" s="624"/>
      <c r="BN19" s="625"/>
      <c r="BO19" s="626">
        <v>0.5</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9539161</v>
      </c>
      <c r="S20" s="624"/>
      <c r="T20" s="624"/>
      <c r="U20" s="624"/>
      <c r="V20" s="624"/>
      <c r="W20" s="624"/>
      <c r="X20" s="624"/>
      <c r="Y20" s="625"/>
      <c r="Z20" s="626">
        <v>64.900000000000006</v>
      </c>
      <c r="AA20" s="626"/>
      <c r="AB20" s="626"/>
      <c r="AC20" s="626"/>
      <c r="AD20" s="627">
        <v>9213826</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12570</v>
      </c>
      <c r="BH20" s="624"/>
      <c r="BI20" s="624"/>
      <c r="BJ20" s="624"/>
      <c r="BK20" s="624"/>
      <c r="BL20" s="624"/>
      <c r="BM20" s="624"/>
      <c r="BN20" s="625"/>
      <c r="BO20" s="626">
        <v>0.5</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13610225</v>
      </c>
      <c r="CS20" s="624"/>
      <c r="CT20" s="624"/>
      <c r="CU20" s="624"/>
      <c r="CV20" s="624"/>
      <c r="CW20" s="624"/>
      <c r="CX20" s="624"/>
      <c r="CY20" s="625"/>
      <c r="CZ20" s="626">
        <v>100</v>
      </c>
      <c r="DA20" s="626"/>
      <c r="DB20" s="626"/>
      <c r="DC20" s="626"/>
      <c r="DD20" s="632">
        <v>1739582</v>
      </c>
      <c r="DE20" s="624"/>
      <c r="DF20" s="624"/>
      <c r="DG20" s="624"/>
      <c r="DH20" s="624"/>
      <c r="DI20" s="624"/>
      <c r="DJ20" s="624"/>
      <c r="DK20" s="624"/>
      <c r="DL20" s="624"/>
      <c r="DM20" s="624"/>
      <c r="DN20" s="624"/>
      <c r="DO20" s="624"/>
      <c r="DP20" s="625"/>
      <c r="DQ20" s="632">
        <v>10062783</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4257</v>
      </c>
      <c r="S21" s="624"/>
      <c r="T21" s="624"/>
      <c r="U21" s="624"/>
      <c r="V21" s="624"/>
      <c r="W21" s="624"/>
      <c r="X21" s="624"/>
      <c r="Y21" s="625"/>
      <c r="Z21" s="626">
        <v>0</v>
      </c>
      <c r="AA21" s="626"/>
      <c r="AB21" s="626"/>
      <c r="AC21" s="626"/>
      <c r="AD21" s="627">
        <v>4257</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12570</v>
      </c>
      <c r="BH21" s="624"/>
      <c r="BI21" s="624"/>
      <c r="BJ21" s="624"/>
      <c r="BK21" s="624"/>
      <c r="BL21" s="624"/>
      <c r="BM21" s="624"/>
      <c r="BN21" s="625"/>
      <c r="BO21" s="626">
        <v>0.5</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21529</v>
      </c>
      <c r="S22" s="624"/>
      <c r="T22" s="624"/>
      <c r="U22" s="624"/>
      <c r="V22" s="624"/>
      <c r="W22" s="624"/>
      <c r="X22" s="624"/>
      <c r="Y22" s="625"/>
      <c r="Z22" s="626">
        <v>0.1</v>
      </c>
      <c r="AA22" s="626"/>
      <c r="AB22" s="626"/>
      <c r="AC22" s="626"/>
      <c r="AD22" s="627">
        <v>3578</v>
      </c>
      <c r="AE22" s="627"/>
      <c r="AF22" s="627"/>
      <c r="AG22" s="627"/>
      <c r="AH22" s="627"/>
      <c r="AI22" s="627"/>
      <c r="AJ22" s="627"/>
      <c r="AK22" s="627"/>
      <c r="AL22" s="628">
        <v>0</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206351</v>
      </c>
      <c r="S23" s="624"/>
      <c r="T23" s="624"/>
      <c r="U23" s="624"/>
      <c r="V23" s="624"/>
      <c r="W23" s="624"/>
      <c r="X23" s="624"/>
      <c r="Y23" s="625"/>
      <c r="Z23" s="626">
        <v>1.4</v>
      </c>
      <c r="AA23" s="626"/>
      <c r="AB23" s="626"/>
      <c r="AC23" s="626"/>
      <c r="AD23" s="627">
        <v>20127</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15171</v>
      </c>
      <c r="S24" s="624"/>
      <c r="T24" s="624"/>
      <c r="U24" s="624"/>
      <c r="V24" s="624"/>
      <c r="W24" s="624"/>
      <c r="X24" s="624"/>
      <c r="Y24" s="625"/>
      <c r="Z24" s="626">
        <v>0.1</v>
      </c>
      <c r="AA24" s="626"/>
      <c r="AB24" s="626"/>
      <c r="AC24" s="626"/>
      <c r="AD24" s="627">
        <v>1</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5433444</v>
      </c>
      <c r="CS24" s="613"/>
      <c r="CT24" s="613"/>
      <c r="CU24" s="613"/>
      <c r="CV24" s="613"/>
      <c r="CW24" s="613"/>
      <c r="CX24" s="613"/>
      <c r="CY24" s="614"/>
      <c r="CZ24" s="650">
        <v>39.9</v>
      </c>
      <c r="DA24" s="651"/>
      <c r="DB24" s="651"/>
      <c r="DC24" s="652"/>
      <c r="DD24" s="649">
        <v>4435828</v>
      </c>
      <c r="DE24" s="613"/>
      <c r="DF24" s="613"/>
      <c r="DG24" s="613"/>
      <c r="DH24" s="613"/>
      <c r="DI24" s="613"/>
      <c r="DJ24" s="613"/>
      <c r="DK24" s="614"/>
      <c r="DL24" s="649">
        <v>4406587</v>
      </c>
      <c r="DM24" s="613"/>
      <c r="DN24" s="613"/>
      <c r="DO24" s="613"/>
      <c r="DP24" s="613"/>
      <c r="DQ24" s="613"/>
      <c r="DR24" s="613"/>
      <c r="DS24" s="613"/>
      <c r="DT24" s="613"/>
      <c r="DU24" s="613"/>
      <c r="DV24" s="614"/>
      <c r="DW24" s="617">
        <v>45.1</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830902</v>
      </c>
      <c r="S25" s="624"/>
      <c r="T25" s="624"/>
      <c r="U25" s="624"/>
      <c r="V25" s="624"/>
      <c r="W25" s="624"/>
      <c r="X25" s="624"/>
      <c r="Y25" s="625"/>
      <c r="Z25" s="626">
        <v>5.7</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2259688</v>
      </c>
      <c r="CS25" s="655"/>
      <c r="CT25" s="655"/>
      <c r="CU25" s="655"/>
      <c r="CV25" s="655"/>
      <c r="CW25" s="655"/>
      <c r="CX25" s="655"/>
      <c r="CY25" s="656"/>
      <c r="CZ25" s="657">
        <v>16.600000000000001</v>
      </c>
      <c r="DA25" s="658"/>
      <c r="DB25" s="658"/>
      <c r="DC25" s="659"/>
      <c r="DD25" s="632">
        <v>2177329</v>
      </c>
      <c r="DE25" s="655"/>
      <c r="DF25" s="655"/>
      <c r="DG25" s="655"/>
      <c r="DH25" s="655"/>
      <c r="DI25" s="655"/>
      <c r="DJ25" s="655"/>
      <c r="DK25" s="656"/>
      <c r="DL25" s="632">
        <v>2152290</v>
      </c>
      <c r="DM25" s="655"/>
      <c r="DN25" s="655"/>
      <c r="DO25" s="655"/>
      <c r="DP25" s="655"/>
      <c r="DQ25" s="655"/>
      <c r="DR25" s="655"/>
      <c r="DS25" s="655"/>
      <c r="DT25" s="655"/>
      <c r="DU25" s="655"/>
      <c r="DV25" s="656"/>
      <c r="DW25" s="628">
        <v>22</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1408086</v>
      </c>
      <c r="CS26" s="624"/>
      <c r="CT26" s="624"/>
      <c r="CU26" s="624"/>
      <c r="CV26" s="624"/>
      <c r="CW26" s="624"/>
      <c r="CX26" s="624"/>
      <c r="CY26" s="625"/>
      <c r="CZ26" s="657">
        <v>10.3</v>
      </c>
      <c r="DA26" s="658"/>
      <c r="DB26" s="658"/>
      <c r="DC26" s="659"/>
      <c r="DD26" s="632">
        <v>1339678</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1235475</v>
      </c>
      <c r="S27" s="624"/>
      <c r="T27" s="624"/>
      <c r="U27" s="624"/>
      <c r="V27" s="624"/>
      <c r="W27" s="624"/>
      <c r="X27" s="624"/>
      <c r="Y27" s="625"/>
      <c r="Z27" s="626">
        <v>8.4</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2570078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1237935</v>
      </c>
      <c r="CS27" s="655"/>
      <c r="CT27" s="655"/>
      <c r="CU27" s="655"/>
      <c r="CV27" s="655"/>
      <c r="CW27" s="655"/>
      <c r="CX27" s="655"/>
      <c r="CY27" s="656"/>
      <c r="CZ27" s="657">
        <v>9.1</v>
      </c>
      <c r="DA27" s="658"/>
      <c r="DB27" s="658"/>
      <c r="DC27" s="659"/>
      <c r="DD27" s="632">
        <v>383661</v>
      </c>
      <c r="DE27" s="655"/>
      <c r="DF27" s="655"/>
      <c r="DG27" s="655"/>
      <c r="DH27" s="655"/>
      <c r="DI27" s="655"/>
      <c r="DJ27" s="655"/>
      <c r="DK27" s="656"/>
      <c r="DL27" s="632">
        <v>379459</v>
      </c>
      <c r="DM27" s="655"/>
      <c r="DN27" s="655"/>
      <c r="DO27" s="655"/>
      <c r="DP27" s="655"/>
      <c r="DQ27" s="655"/>
      <c r="DR27" s="655"/>
      <c r="DS27" s="655"/>
      <c r="DT27" s="655"/>
      <c r="DU27" s="655"/>
      <c r="DV27" s="656"/>
      <c r="DW27" s="628">
        <v>3.9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138182</v>
      </c>
      <c r="S28" s="624"/>
      <c r="T28" s="624"/>
      <c r="U28" s="624"/>
      <c r="V28" s="624"/>
      <c r="W28" s="624"/>
      <c r="X28" s="624"/>
      <c r="Y28" s="625"/>
      <c r="Z28" s="626">
        <v>0.9</v>
      </c>
      <c r="AA28" s="626"/>
      <c r="AB28" s="626"/>
      <c r="AC28" s="626"/>
      <c r="AD28" s="627">
        <v>24225</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1935821</v>
      </c>
      <c r="CS28" s="624"/>
      <c r="CT28" s="624"/>
      <c r="CU28" s="624"/>
      <c r="CV28" s="624"/>
      <c r="CW28" s="624"/>
      <c r="CX28" s="624"/>
      <c r="CY28" s="625"/>
      <c r="CZ28" s="657">
        <v>14.2</v>
      </c>
      <c r="DA28" s="658"/>
      <c r="DB28" s="658"/>
      <c r="DC28" s="659"/>
      <c r="DD28" s="632">
        <v>1874838</v>
      </c>
      <c r="DE28" s="624"/>
      <c r="DF28" s="624"/>
      <c r="DG28" s="624"/>
      <c r="DH28" s="624"/>
      <c r="DI28" s="624"/>
      <c r="DJ28" s="624"/>
      <c r="DK28" s="625"/>
      <c r="DL28" s="632">
        <v>1874838</v>
      </c>
      <c r="DM28" s="624"/>
      <c r="DN28" s="624"/>
      <c r="DO28" s="624"/>
      <c r="DP28" s="624"/>
      <c r="DQ28" s="624"/>
      <c r="DR28" s="624"/>
      <c r="DS28" s="624"/>
      <c r="DT28" s="624"/>
      <c r="DU28" s="624"/>
      <c r="DV28" s="625"/>
      <c r="DW28" s="628">
        <v>19.2</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18065</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1935821</v>
      </c>
      <c r="CS29" s="655"/>
      <c r="CT29" s="655"/>
      <c r="CU29" s="655"/>
      <c r="CV29" s="655"/>
      <c r="CW29" s="655"/>
      <c r="CX29" s="655"/>
      <c r="CY29" s="656"/>
      <c r="CZ29" s="657">
        <v>14.2</v>
      </c>
      <c r="DA29" s="658"/>
      <c r="DB29" s="658"/>
      <c r="DC29" s="659"/>
      <c r="DD29" s="632">
        <v>1874838</v>
      </c>
      <c r="DE29" s="655"/>
      <c r="DF29" s="655"/>
      <c r="DG29" s="655"/>
      <c r="DH29" s="655"/>
      <c r="DI29" s="655"/>
      <c r="DJ29" s="655"/>
      <c r="DK29" s="656"/>
      <c r="DL29" s="632">
        <v>1874838</v>
      </c>
      <c r="DM29" s="655"/>
      <c r="DN29" s="655"/>
      <c r="DO29" s="655"/>
      <c r="DP29" s="655"/>
      <c r="DQ29" s="655"/>
      <c r="DR29" s="655"/>
      <c r="DS29" s="655"/>
      <c r="DT29" s="655"/>
      <c r="DU29" s="655"/>
      <c r="DV29" s="656"/>
      <c r="DW29" s="628">
        <v>19.2</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387995</v>
      </c>
      <c r="S30" s="624"/>
      <c r="T30" s="624"/>
      <c r="U30" s="624"/>
      <c r="V30" s="624"/>
      <c r="W30" s="624"/>
      <c r="X30" s="624"/>
      <c r="Y30" s="625"/>
      <c r="Z30" s="626">
        <v>2.6</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97</v>
      </c>
      <c r="BN30" s="682"/>
      <c r="BO30" s="682"/>
      <c r="BP30" s="682"/>
      <c r="BQ30" s="683"/>
      <c r="BR30" s="681">
        <v>98.7</v>
      </c>
      <c r="BS30" s="682"/>
      <c r="BT30" s="682"/>
      <c r="BU30" s="682"/>
      <c r="BV30" s="682"/>
      <c r="BW30" s="682"/>
      <c r="BX30" s="618">
        <v>96.5</v>
      </c>
      <c r="BY30" s="682"/>
      <c r="BZ30" s="682"/>
      <c r="CA30" s="682"/>
      <c r="CB30" s="683"/>
      <c r="CD30" s="686"/>
      <c r="CE30" s="687"/>
      <c r="CF30" s="637" t="s">
        <v>289</v>
      </c>
      <c r="CG30" s="638"/>
      <c r="CH30" s="638"/>
      <c r="CI30" s="638"/>
      <c r="CJ30" s="638"/>
      <c r="CK30" s="638"/>
      <c r="CL30" s="638"/>
      <c r="CM30" s="638"/>
      <c r="CN30" s="638"/>
      <c r="CO30" s="638"/>
      <c r="CP30" s="638"/>
      <c r="CQ30" s="639"/>
      <c r="CR30" s="623">
        <v>1809698</v>
      </c>
      <c r="CS30" s="624"/>
      <c r="CT30" s="624"/>
      <c r="CU30" s="624"/>
      <c r="CV30" s="624"/>
      <c r="CW30" s="624"/>
      <c r="CX30" s="624"/>
      <c r="CY30" s="625"/>
      <c r="CZ30" s="657">
        <v>13.3</v>
      </c>
      <c r="DA30" s="658"/>
      <c r="DB30" s="658"/>
      <c r="DC30" s="659"/>
      <c r="DD30" s="632">
        <v>1756816</v>
      </c>
      <c r="DE30" s="624"/>
      <c r="DF30" s="624"/>
      <c r="DG30" s="624"/>
      <c r="DH30" s="624"/>
      <c r="DI30" s="624"/>
      <c r="DJ30" s="624"/>
      <c r="DK30" s="625"/>
      <c r="DL30" s="632">
        <v>1756816</v>
      </c>
      <c r="DM30" s="624"/>
      <c r="DN30" s="624"/>
      <c r="DO30" s="624"/>
      <c r="DP30" s="624"/>
      <c r="DQ30" s="624"/>
      <c r="DR30" s="624"/>
      <c r="DS30" s="624"/>
      <c r="DT30" s="624"/>
      <c r="DU30" s="624"/>
      <c r="DV30" s="625"/>
      <c r="DW30" s="628">
        <v>18</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503606</v>
      </c>
      <c r="S31" s="624"/>
      <c r="T31" s="624"/>
      <c r="U31" s="624"/>
      <c r="V31" s="624"/>
      <c r="W31" s="624"/>
      <c r="X31" s="624"/>
      <c r="Y31" s="625"/>
      <c r="Z31" s="626">
        <v>3.4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97.6</v>
      </c>
      <c r="BN31" s="679"/>
      <c r="BO31" s="679"/>
      <c r="BP31" s="679"/>
      <c r="BQ31" s="680"/>
      <c r="BR31" s="678">
        <v>98.8</v>
      </c>
      <c r="BS31" s="655"/>
      <c r="BT31" s="655"/>
      <c r="BU31" s="655"/>
      <c r="BV31" s="655"/>
      <c r="BW31" s="655"/>
      <c r="BX31" s="629">
        <v>96.9</v>
      </c>
      <c r="BY31" s="679"/>
      <c r="BZ31" s="679"/>
      <c r="CA31" s="679"/>
      <c r="CB31" s="680"/>
      <c r="CD31" s="686"/>
      <c r="CE31" s="687"/>
      <c r="CF31" s="637" t="s">
        <v>293</v>
      </c>
      <c r="CG31" s="638"/>
      <c r="CH31" s="638"/>
      <c r="CI31" s="638"/>
      <c r="CJ31" s="638"/>
      <c r="CK31" s="638"/>
      <c r="CL31" s="638"/>
      <c r="CM31" s="638"/>
      <c r="CN31" s="638"/>
      <c r="CO31" s="638"/>
      <c r="CP31" s="638"/>
      <c r="CQ31" s="639"/>
      <c r="CR31" s="623">
        <v>126123</v>
      </c>
      <c r="CS31" s="655"/>
      <c r="CT31" s="655"/>
      <c r="CU31" s="655"/>
      <c r="CV31" s="655"/>
      <c r="CW31" s="655"/>
      <c r="CX31" s="655"/>
      <c r="CY31" s="656"/>
      <c r="CZ31" s="657">
        <v>0.9</v>
      </c>
      <c r="DA31" s="658"/>
      <c r="DB31" s="658"/>
      <c r="DC31" s="659"/>
      <c r="DD31" s="632">
        <v>118022</v>
      </c>
      <c r="DE31" s="655"/>
      <c r="DF31" s="655"/>
      <c r="DG31" s="655"/>
      <c r="DH31" s="655"/>
      <c r="DI31" s="655"/>
      <c r="DJ31" s="655"/>
      <c r="DK31" s="656"/>
      <c r="DL31" s="632">
        <v>118022</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456248</v>
      </c>
      <c r="S32" s="624"/>
      <c r="T32" s="624"/>
      <c r="U32" s="624"/>
      <c r="V32" s="624"/>
      <c r="W32" s="624"/>
      <c r="X32" s="624"/>
      <c r="Y32" s="625"/>
      <c r="Z32" s="626">
        <v>3.1</v>
      </c>
      <c r="AA32" s="626"/>
      <c r="AB32" s="626"/>
      <c r="AC32" s="626"/>
      <c r="AD32" s="627">
        <v>6929</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98.7</v>
      </c>
      <c r="BH32" s="691"/>
      <c r="BI32" s="691"/>
      <c r="BJ32" s="691"/>
      <c r="BK32" s="691"/>
      <c r="BL32" s="691"/>
      <c r="BM32" s="692">
        <v>96.1</v>
      </c>
      <c r="BN32" s="691"/>
      <c r="BO32" s="691"/>
      <c r="BP32" s="691"/>
      <c r="BQ32" s="693"/>
      <c r="BR32" s="690">
        <v>98.3</v>
      </c>
      <c r="BS32" s="691"/>
      <c r="BT32" s="691"/>
      <c r="BU32" s="691"/>
      <c r="BV32" s="691"/>
      <c r="BW32" s="691"/>
      <c r="BX32" s="692">
        <v>95.6</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1335100</v>
      </c>
      <c r="S33" s="624"/>
      <c r="T33" s="624"/>
      <c r="U33" s="624"/>
      <c r="V33" s="624"/>
      <c r="W33" s="624"/>
      <c r="X33" s="624"/>
      <c r="Y33" s="625"/>
      <c r="Z33" s="626">
        <v>9.1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6237991</v>
      </c>
      <c r="CS33" s="655"/>
      <c r="CT33" s="655"/>
      <c r="CU33" s="655"/>
      <c r="CV33" s="655"/>
      <c r="CW33" s="655"/>
      <c r="CX33" s="655"/>
      <c r="CY33" s="656"/>
      <c r="CZ33" s="657">
        <v>45.8</v>
      </c>
      <c r="DA33" s="658"/>
      <c r="DB33" s="658"/>
      <c r="DC33" s="659"/>
      <c r="DD33" s="632">
        <v>5270350</v>
      </c>
      <c r="DE33" s="655"/>
      <c r="DF33" s="655"/>
      <c r="DG33" s="655"/>
      <c r="DH33" s="655"/>
      <c r="DI33" s="655"/>
      <c r="DJ33" s="655"/>
      <c r="DK33" s="656"/>
      <c r="DL33" s="632">
        <v>4123208</v>
      </c>
      <c r="DM33" s="655"/>
      <c r="DN33" s="655"/>
      <c r="DO33" s="655"/>
      <c r="DP33" s="655"/>
      <c r="DQ33" s="655"/>
      <c r="DR33" s="655"/>
      <c r="DS33" s="655"/>
      <c r="DT33" s="655"/>
      <c r="DU33" s="655"/>
      <c r="DV33" s="656"/>
      <c r="DW33" s="628">
        <v>42.2</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2080767</v>
      </c>
      <c r="CS34" s="624"/>
      <c r="CT34" s="624"/>
      <c r="CU34" s="624"/>
      <c r="CV34" s="624"/>
      <c r="CW34" s="624"/>
      <c r="CX34" s="624"/>
      <c r="CY34" s="625"/>
      <c r="CZ34" s="657">
        <v>15.3</v>
      </c>
      <c r="DA34" s="658"/>
      <c r="DB34" s="658"/>
      <c r="DC34" s="659"/>
      <c r="DD34" s="632">
        <v>1819849</v>
      </c>
      <c r="DE34" s="624"/>
      <c r="DF34" s="624"/>
      <c r="DG34" s="624"/>
      <c r="DH34" s="624"/>
      <c r="DI34" s="624"/>
      <c r="DJ34" s="624"/>
      <c r="DK34" s="625"/>
      <c r="DL34" s="632">
        <v>1559886</v>
      </c>
      <c r="DM34" s="624"/>
      <c r="DN34" s="624"/>
      <c r="DO34" s="624"/>
      <c r="DP34" s="624"/>
      <c r="DQ34" s="624"/>
      <c r="DR34" s="624"/>
      <c r="DS34" s="624"/>
      <c r="DT34" s="624"/>
      <c r="DU34" s="624"/>
      <c r="DV34" s="625"/>
      <c r="DW34" s="628">
        <v>16</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500000</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1515216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209914</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246655</v>
      </c>
      <c r="CS35" s="655"/>
      <c r="CT35" s="655"/>
      <c r="CU35" s="655"/>
      <c r="CV35" s="655"/>
      <c r="CW35" s="655"/>
      <c r="CX35" s="655"/>
      <c r="CY35" s="656"/>
      <c r="CZ35" s="657">
        <v>1.8</v>
      </c>
      <c r="DA35" s="658"/>
      <c r="DB35" s="658"/>
      <c r="DC35" s="659"/>
      <c r="DD35" s="632">
        <v>236631</v>
      </c>
      <c r="DE35" s="655"/>
      <c r="DF35" s="655"/>
      <c r="DG35" s="655"/>
      <c r="DH35" s="655"/>
      <c r="DI35" s="655"/>
      <c r="DJ35" s="655"/>
      <c r="DK35" s="656"/>
      <c r="DL35" s="632">
        <v>236631</v>
      </c>
      <c r="DM35" s="655"/>
      <c r="DN35" s="655"/>
      <c r="DO35" s="655"/>
      <c r="DP35" s="655"/>
      <c r="DQ35" s="655"/>
      <c r="DR35" s="655"/>
      <c r="DS35" s="655"/>
      <c r="DT35" s="655"/>
      <c r="DU35" s="655"/>
      <c r="DV35" s="656"/>
      <c r="DW35" s="628">
        <v>2.4</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14692042</v>
      </c>
      <c r="S36" s="696"/>
      <c r="T36" s="696"/>
      <c r="U36" s="696"/>
      <c r="V36" s="696"/>
      <c r="W36" s="696"/>
      <c r="X36" s="696"/>
      <c r="Y36" s="697"/>
      <c r="Z36" s="698">
        <v>100</v>
      </c>
      <c r="AA36" s="698"/>
      <c r="AB36" s="698"/>
      <c r="AC36" s="698"/>
      <c r="AD36" s="699">
        <v>9272943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502487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153416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1958276</v>
      </c>
      <c r="CS36" s="624"/>
      <c r="CT36" s="624"/>
      <c r="CU36" s="624"/>
      <c r="CV36" s="624"/>
      <c r="CW36" s="624"/>
      <c r="CX36" s="624"/>
      <c r="CY36" s="625"/>
      <c r="CZ36" s="657">
        <v>14.4</v>
      </c>
      <c r="DA36" s="658"/>
      <c r="DB36" s="658"/>
      <c r="DC36" s="659"/>
      <c r="DD36" s="632">
        <v>1577379</v>
      </c>
      <c r="DE36" s="624"/>
      <c r="DF36" s="624"/>
      <c r="DG36" s="624"/>
      <c r="DH36" s="624"/>
      <c r="DI36" s="624"/>
      <c r="DJ36" s="624"/>
      <c r="DK36" s="625"/>
      <c r="DL36" s="632">
        <v>1073788</v>
      </c>
      <c r="DM36" s="624"/>
      <c r="DN36" s="624"/>
      <c r="DO36" s="624"/>
      <c r="DP36" s="624"/>
      <c r="DQ36" s="624"/>
      <c r="DR36" s="624"/>
      <c r="DS36" s="624"/>
      <c r="DT36" s="624"/>
      <c r="DU36" s="624"/>
      <c r="DV36" s="625"/>
      <c r="DW36" s="628">
        <v>11</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5098</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3662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1136225</v>
      </c>
      <c r="CS37" s="655"/>
      <c r="CT37" s="655"/>
      <c r="CU37" s="655"/>
      <c r="CV37" s="655"/>
      <c r="CW37" s="655"/>
      <c r="CX37" s="655"/>
      <c r="CY37" s="656"/>
      <c r="CZ37" s="657">
        <v>8.3000000000000007</v>
      </c>
      <c r="DA37" s="658"/>
      <c r="DB37" s="658"/>
      <c r="DC37" s="659"/>
      <c r="DD37" s="632">
        <v>1136225</v>
      </c>
      <c r="DE37" s="655"/>
      <c r="DF37" s="655"/>
      <c r="DG37" s="655"/>
      <c r="DH37" s="655"/>
      <c r="DI37" s="655"/>
      <c r="DJ37" s="655"/>
      <c r="DK37" s="656"/>
      <c r="DL37" s="632">
        <v>820565</v>
      </c>
      <c r="DM37" s="655"/>
      <c r="DN37" s="655"/>
      <c r="DO37" s="655"/>
      <c r="DP37" s="655"/>
      <c r="DQ37" s="655"/>
      <c r="DR37" s="655"/>
      <c r="DS37" s="655"/>
      <c r="DT37" s="655"/>
      <c r="DU37" s="655"/>
      <c r="DV37" s="656"/>
      <c r="DW37" s="628">
        <v>8.4</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860</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6639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1510118</v>
      </c>
      <c r="CS38" s="624"/>
      <c r="CT38" s="624"/>
      <c r="CU38" s="624"/>
      <c r="CV38" s="624"/>
      <c r="CW38" s="624"/>
      <c r="CX38" s="624"/>
      <c r="CY38" s="625"/>
      <c r="CZ38" s="657">
        <v>11.1</v>
      </c>
      <c r="DA38" s="658"/>
      <c r="DB38" s="658"/>
      <c r="DC38" s="659"/>
      <c r="DD38" s="632">
        <v>1333246</v>
      </c>
      <c r="DE38" s="624"/>
      <c r="DF38" s="624"/>
      <c r="DG38" s="624"/>
      <c r="DH38" s="624"/>
      <c r="DI38" s="624"/>
      <c r="DJ38" s="624"/>
      <c r="DK38" s="625"/>
      <c r="DL38" s="632">
        <v>1252903</v>
      </c>
      <c r="DM38" s="624"/>
      <c r="DN38" s="624"/>
      <c r="DO38" s="624"/>
      <c r="DP38" s="624"/>
      <c r="DQ38" s="624"/>
      <c r="DR38" s="624"/>
      <c r="DS38" s="624"/>
      <c r="DT38" s="624"/>
      <c r="DU38" s="624"/>
      <c r="DV38" s="625"/>
      <c r="DW38" s="628">
        <v>12.8</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386175</v>
      </c>
      <c r="CS39" s="655"/>
      <c r="CT39" s="655"/>
      <c r="CU39" s="655"/>
      <c r="CV39" s="655"/>
      <c r="CW39" s="655"/>
      <c r="CX39" s="655"/>
      <c r="CY39" s="656"/>
      <c r="CZ39" s="657">
        <v>2.8</v>
      </c>
      <c r="DA39" s="658"/>
      <c r="DB39" s="658"/>
      <c r="DC39" s="659"/>
      <c r="DD39" s="632">
        <v>302245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234154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56000</v>
      </c>
      <c r="CS40" s="624"/>
      <c r="CT40" s="624"/>
      <c r="CU40" s="624"/>
      <c r="CV40" s="624"/>
      <c r="CW40" s="624"/>
      <c r="CX40" s="624"/>
      <c r="CY40" s="625"/>
      <c r="CZ40" s="657">
        <v>0.4</v>
      </c>
      <c r="DA40" s="658"/>
      <c r="DB40" s="658"/>
      <c r="DC40" s="659"/>
      <c r="DD40" s="632">
        <v>1000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772617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175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1938790</v>
      </c>
      <c r="CS42" s="624"/>
      <c r="CT42" s="624"/>
      <c r="CU42" s="624"/>
      <c r="CV42" s="624"/>
      <c r="CW42" s="624"/>
      <c r="CX42" s="624"/>
      <c r="CY42" s="625"/>
      <c r="CZ42" s="657">
        <v>14.2</v>
      </c>
      <c r="DA42" s="706"/>
      <c r="DB42" s="706"/>
      <c r="DC42" s="707"/>
      <c r="DD42" s="632">
        <v>356605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33666</v>
      </c>
      <c r="CS43" s="655"/>
      <c r="CT43" s="655"/>
      <c r="CU43" s="655"/>
      <c r="CV43" s="655"/>
      <c r="CW43" s="655"/>
      <c r="CX43" s="655"/>
      <c r="CY43" s="656"/>
      <c r="CZ43" s="657">
        <v>0.2</v>
      </c>
      <c r="DA43" s="658"/>
      <c r="DB43" s="658"/>
      <c r="DC43" s="659"/>
      <c r="DD43" s="632">
        <v>33666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1739582</v>
      </c>
      <c r="CS44" s="624"/>
      <c r="CT44" s="624"/>
      <c r="CU44" s="624"/>
      <c r="CV44" s="624"/>
      <c r="CW44" s="624"/>
      <c r="CX44" s="624"/>
      <c r="CY44" s="625"/>
      <c r="CZ44" s="657">
        <v>12.8</v>
      </c>
      <c r="DA44" s="706"/>
      <c r="DB44" s="706"/>
      <c r="DC44" s="707"/>
      <c r="DD44" s="632">
        <v>260078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748925</v>
      </c>
      <c r="CS45" s="655"/>
      <c r="CT45" s="655"/>
      <c r="CU45" s="655"/>
      <c r="CV45" s="655"/>
      <c r="CW45" s="655"/>
      <c r="CX45" s="655"/>
      <c r="CY45" s="656"/>
      <c r="CZ45" s="657">
        <v>5.5</v>
      </c>
      <c r="DA45" s="658"/>
      <c r="DB45" s="658"/>
      <c r="DC45" s="659"/>
      <c r="DD45" s="632">
        <v>24890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982139</v>
      </c>
      <c r="CS46" s="624"/>
      <c r="CT46" s="624"/>
      <c r="CU46" s="624"/>
      <c r="CV46" s="624"/>
      <c r="CW46" s="624"/>
      <c r="CX46" s="624"/>
      <c r="CY46" s="625"/>
      <c r="CZ46" s="657">
        <v>7.2</v>
      </c>
      <c r="DA46" s="706"/>
      <c r="DB46" s="706"/>
      <c r="DC46" s="707"/>
      <c r="DD46" s="632">
        <v>234870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199208</v>
      </c>
      <c r="CS47" s="655"/>
      <c r="CT47" s="655"/>
      <c r="CU47" s="655"/>
      <c r="CV47" s="655"/>
      <c r="CW47" s="655"/>
      <c r="CX47" s="655"/>
      <c r="CY47" s="656"/>
      <c r="CZ47" s="657">
        <v>1.5</v>
      </c>
      <c r="DA47" s="658"/>
      <c r="DB47" s="658"/>
      <c r="DC47" s="659"/>
      <c r="DD47" s="632">
        <v>96527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13610225</v>
      </c>
      <c r="CS49" s="691"/>
      <c r="CT49" s="691"/>
      <c r="CU49" s="691"/>
      <c r="CV49" s="691"/>
      <c r="CW49" s="691"/>
      <c r="CX49" s="691"/>
      <c r="CY49" s="718"/>
      <c r="CZ49" s="719">
        <v>100</v>
      </c>
      <c r="DA49" s="720"/>
      <c r="DB49" s="720"/>
      <c r="DC49" s="721"/>
      <c r="DD49" s="722">
        <v>10062783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14"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15414</v>
      </c>
      <c r="R7" s="753"/>
      <c r="S7" s="753"/>
      <c r="T7" s="753"/>
      <c r="U7" s="753"/>
      <c r="V7" s="753">
        <v>14337</v>
      </c>
      <c r="W7" s="753"/>
      <c r="X7" s="753"/>
      <c r="Y7" s="753"/>
      <c r="Z7" s="753"/>
      <c r="AA7" s="753">
        <v>1077</v>
      </c>
      <c r="AB7" s="753"/>
      <c r="AC7" s="753"/>
      <c r="AD7" s="753"/>
      <c r="AE7" s="754"/>
      <c r="AF7" s="755">
        <v>990</v>
      </c>
      <c r="AG7" s="756"/>
      <c r="AH7" s="756"/>
      <c r="AI7" s="756"/>
      <c r="AJ7" s="757"/>
      <c r="AK7" s="792">
        <v>396</v>
      </c>
      <c r="AL7" s="793"/>
      <c r="AM7" s="793"/>
      <c r="AN7" s="793"/>
      <c r="AO7" s="793"/>
      <c r="AP7" s="793">
        <v>14836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-1</v>
      </c>
      <c r="CI7" s="790"/>
      <c r="CJ7" s="790"/>
      <c r="CK7" s="790"/>
      <c r="CL7" s="791"/>
      <c r="CM7" s="789">
        <v>13</v>
      </c>
      <c r="CN7" s="790"/>
      <c r="CO7" s="790"/>
      <c r="CP7" s="790"/>
      <c r="CQ7" s="791"/>
      <c r="CR7" s="789">
        <v>4</v>
      </c>
      <c r="CS7" s="790"/>
      <c r="CT7" s="790"/>
      <c r="CU7" s="790"/>
      <c r="CV7" s="791"/>
      <c r="CW7" s="789" t="s">
        <v>554</v>
      </c>
      <c r="CX7" s="790"/>
      <c r="CY7" s="790"/>
      <c r="CZ7" s="790"/>
      <c r="DA7" s="791"/>
      <c r="DB7" s="789" t="s">
        <v>554</v>
      </c>
      <c r="DC7" s="790"/>
      <c r="DD7" s="790"/>
      <c r="DE7" s="790"/>
      <c r="DF7" s="791"/>
      <c r="DG7" s="789" t="s">
        <v>554</v>
      </c>
      <c r="DH7" s="790"/>
      <c r="DI7" s="790"/>
      <c r="DJ7" s="790"/>
      <c r="DK7" s="791"/>
      <c r="DL7" s="789" t="s">
        <v>554</v>
      </c>
      <c r="DM7" s="790"/>
      <c r="DN7" s="790"/>
      <c r="DO7" s="790"/>
      <c r="DP7" s="791"/>
      <c r="DQ7" s="789" t="s">
        <v>554</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7</v>
      </c>
      <c r="R8" s="777"/>
      <c r="S8" s="777"/>
      <c r="T8" s="777"/>
      <c r="U8" s="777"/>
      <c r="V8" s="777">
        <v>5</v>
      </c>
      <c r="W8" s="777"/>
      <c r="X8" s="777"/>
      <c r="Y8" s="777"/>
      <c r="Z8" s="777"/>
      <c r="AA8" s="777">
        <v>2</v>
      </c>
      <c r="AB8" s="777"/>
      <c r="AC8" s="777"/>
      <c r="AD8" s="777"/>
      <c r="AE8" s="778"/>
      <c r="AF8" s="779">
        <v>2</v>
      </c>
      <c r="AG8" s="780"/>
      <c r="AH8" s="780"/>
      <c r="AI8" s="780"/>
      <c r="AJ8" s="781"/>
      <c r="AK8" s="782" t="s">
        <v>552</v>
      </c>
      <c r="AL8" s="783"/>
      <c r="AM8" s="783"/>
      <c r="AN8" s="783"/>
      <c r="AO8" s="783"/>
      <c r="AP8" s="783" t="s">
        <v>552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8</v>
      </c>
      <c r="CI8" s="800"/>
      <c r="CJ8" s="800"/>
      <c r="CK8" s="800"/>
      <c r="CL8" s="801"/>
      <c r="CM8" s="799">
        <v>42</v>
      </c>
      <c r="CN8" s="800"/>
      <c r="CO8" s="800"/>
      <c r="CP8" s="800"/>
      <c r="CQ8" s="801"/>
      <c r="CR8" s="799">
        <v>20</v>
      </c>
      <c r="CS8" s="800"/>
      <c r="CT8" s="800"/>
      <c r="CU8" s="800"/>
      <c r="CV8" s="801"/>
      <c r="CW8" s="799" t="s">
        <v>554</v>
      </c>
      <c r="CX8" s="800"/>
      <c r="CY8" s="800"/>
      <c r="CZ8" s="800"/>
      <c r="DA8" s="801"/>
      <c r="DB8" s="799" t="s">
        <v>554</v>
      </c>
      <c r="DC8" s="800"/>
      <c r="DD8" s="800"/>
      <c r="DE8" s="800"/>
      <c r="DF8" s="801"/>
      <c r="DG8" s="799" t="s">
        <v>554</v>
      </c>
      <c r="DH8" s="800"/>
      <c r="DI8" s="800"/>
      <c r="DJ8" s="800"/>
      <c r="DK8" s="801"/>
      <c r="DL8" s="799" t="s">
        <v>554</v>
      </c>
      <c r="DM8" s="800"/>
      <c r="DN8" s="800"/>
      <c r="DO8" s="800"/>
      <c r="DP8" s="801"/>
      <c r="DQ8" s="799" t="s">
        <v>554</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14</v>
      </c>
      <c r="R9" s="777"/>
      <c r="S9" s="777"/>
      <c r="T9" s="777"/>
      <c r="U9" s="777"/>
      <c r="V9" s="777">
        <v>10</v>
      </c>
      <c r="W9" s="777"/>
      <c r="X9" s="777"/>
      <c r="Y9" s="777"/>
      <c r="Z9" s="777"/>
      <c r="AA9" s="777">
        <v>3</v>
      </c>
      <c r="AB9" s="777"/>
      <c r="AC9" s="777"/>
      <c r="AD9" s="777"/>
      <c r="AE9" s="778"/>
      <c r="AF9" s="779">
        <v>3</v>
      </c>
      <c r="AG9" s="780"/>
      <c r="AH9" s="780"/>
      <c r="AI9" s="780"/>
      <c r="AJ9" s="781"/>
      <c r="AK9" s="782" t="s">
        <v>552</v>
      </c>
      <c r="AL9" s="783"/>
      <c r="AM9" s="783"/>
      <c r="AN9" s="783"/>
      <c r="AO9" s="783"/>
      <c r="AP9" s="783" t="s">
        <v>552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549</v>
      </c>
      <c r="BT9" s="787"/>
      <c r="BU9" s="787"/>
      <c r="BV9" s="787"/>
      <c r="BW9" s="787"/>
      <c r="BX9" s="787"/>
      <c r="BY9" s="787"/>
      <c r="BZ9" s="787"/>
      <c r="CA9" s="787"/>
      <c r="CB9" s="787"/>
      <c r="CC9" s="787"/>
      <c r="CD9" s="787"/>
      <c r="CE9" s="787"/>
      <c r="CF9" s="787"/>
      <c r="CG9" s="788"/>
      <c r="CH9" s="799">
        <v>-2</v>
      </c>
      <c r="CI9" s="800"/>
      <c r="CJ9" s="800"/>
      <c r="CK9" s="800"/>
      <c r="CL9" s="801"/>
      <c r="CM9" s="799">
        <v>43</v>
      </c>
      <c r="CN9" s="800"/>
      <c r="CO9" s="800"/>
      <c r="CP9" s="800"/>
      <c r="CQ9" s="801"/>
      <c r="CR9" s="799">
        <v>29</v>
      </c>
      <c r="CS9" s="800"/>
      <c r="CT9" s="800"/>
      <c r="CU9" s="800"/>
      <c r="CV9" s="801"/>
      <c r="CW9" s="799" t="s">
        <v>554</v>
      </c>
      <c r="CX9" s="800"/>
      <c r="CY9" s="800"/>
      <c r="CZ9" s="800"/>
      <c r="DA9" s="801"/>
      <c r="DB9" s="799" t="s">
        <v>554</v>
      </c>
      <c r="DC9" s="800"/>
      <c r="DD9" s="800"/>
      <c r="DE9" s="800"/>
      <c r="DF9" s="801"/>
      <c r="DG9" s="799" t="s">
        <v>554</v>
      </c>
      <c r="DH9" s="800"/>
      <c r="DI9" s="800"/>
      <c r="DJ9" s="800"/>
      <c r="DK9" s="801"/>
      <c r="DL9" s="799" t="s">
        <v>554</v>
      </c>
      <c r="DM9" s="800"/>
      <c r="DN9" s="800"/>
      <c r="DO9" s="800"/>
      <c r="DP9" s="801"/>
      <c r="DQ9" s="799" t="s">
        <v>554</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550</v>
      </c>
      <c r="BT10" s="787"/>
      <c r="BU10" s="787"/>
      <c r="BV10" s="787"/>
      <c r="BW10" s="787"/>
      <c r="BX10" s="787"/>
      <c r="BY10" s="787"/>
      <c r="BZ10" s="787"/>
      <c r="CA10" s="787"/>
      <c r="CB10" s="787"/>
      <c r="CC10" s="787"/>
      <c r="CD10" s="787"/>
      <c r="CE10" s="787"/>
      <c r="CF10" s="787"/>
      <c r="CG10" s="788"/>
      <c r="CH10" s="799">
        <v>0</v>
      </c>
      <c r="CI10" s="800"/>
      <c r="CJ10" s="800"/>
      <c r="CK10" s="800"/>
      <c r="CL10" s="801"/>
      <c r="CM10" s="799">
        <v>6</v>
      </c>
      <c r="CN10" s="800"/>
      <c r="CO10" s="800"/>
      <c r="CP10" s="800"/>
      <c r="CQ10" s="801"/>
      <c r="CR10" s="799">
        <v>4</v>
      </c>
      <c r="CS10" s="800"/>
      <c r="CT10" s="800"/>
      <c r="CU10" s="800"/>
      <c r="CV10" s="801"/>
      <c r="CW10" s="799" t="s">
        <v>554</v>
      </c>
      <c r="CX10" s="800"/>
      <c r="CY10" s="800"/>
      <c r="CZ10" s="800"/>
      <c r="DA10" s="801"/>
      <c r="DB10" s="799" t="s">
        <v>554</v>
      </c>
      <c r="DC10" s="800"/>
      <c r="DD10" s="800"/>
      <c r="DE10" s="800"/>
      <c r="DF10" s="801"/>
      <c r="DG10" s="799" t="s">
        <v>554</v>
      </c>
      <c r="DH10" s="800"/>
      <c r="DI10" s="800"/>
      <c r="DJ10" s="800"/>
      <c r="DK10" s="801"/>
      <c r="DL10" s="799" t="s">
        <v>554</v>
      </c>
      <c r="DM10" s="800"/>
      <c r="DN10" s="800"/>
      <c r="DO10" s="800"/>
      <c r="DP10" s="801"/>
      <c r="DQ10" s="799" t="s">
        <v>554</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551</v>
      </c>
      <c r="BT11" s="787"/>
      <c r="BU11" s="787"/>
      <c r="BV11" s="787"/>
      <c r="BW11" s="787"/>
      <c r="BX11" s="787"/>
      <c r="BY11" s="787"/>
      <c r="BZ11" s="787"/>
      <c r="CA11" s="787"/>
      <c r="CB11" s="787"/>
      <c r="CC11" s="787"/>
      <c r="CD11" s="787"/>
      <c r="CE11" s="787"/>
      <c r="CF11" s="787"/>
      <c r="CG11" s="788"/>
      <c r="CH11" s="799">
        <v>0</v>
      </c>
      <c r="CI11" s="800"/>
      <c r="CJ11" s="800"/>
      <c r="CK11" s="800"/>
      <c r="CL11" s="801"/>
      <c r="CM11" s="799">
        <v>29</v>
      </c>
      <c r="CN11" s="800"/>
      <c r="CO11" s="800"/>
      <c r="CP11" s="800"/>
      <c r="CQ11" s="801"/>
      <c r="CR11" s="799">
        <v>24</v>
      </c>
      <c r="CS11" s="800"/>
      <c r="CT11" s="800"/>
      <c r="CU11" s="800"/>
      <c r="CV11" s="801"/>
      <c r="CW11" s="799" t="s">
        <v>554</v>
      </c>
      <c r="CX11" s="800"/>
      <c r="CY11" s="800"/>
      <c r="CZ11" s="800"/>
      <c r="DA11" s="801"/>
      <c r="DB11" s="799" t="s">
        <v>554</v>
      </c>
      <c r="DC11" s="800"/>
      <c r="DD11" s="800"/>
      <c r="DE11" s="800"/>
      <c r="DF11" s="801"/>
      <c r="DG11" s="799" t="s">
        <v>554</v>
      </c>
      <c r="DH11" s="800"/>
      <c r="DI11" s="800"/>
      <c r="DJ11" s="800"/>
      <c r="DK11" s="801"/>
      <c r="DL11" s="799" t="s">
        <v>554</v>
      </c>
      <c r="DM11" s="800"/>
      <c r="DN11" s="800"/>
      <c r="DO11" s="800"/>
      <c r="DP11" s="801"/>
      <c r="DQ11" s="799" t="s">
        <v>554</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14692</v>
      </c>
      <c r="R23" s="812"/>
      <c r="S23" s="812"/>
      <c r="T23" s="812"/>
      <c r="U23" s="812"/>
      <c r="V23" s="812">
        <v>13610</v>
      </c>
      <c r="W23" s="812"/>
      <c r="X23" s="812"/>
      <c r="Y23" s="812"/>
      <c r="Z23" s="812"/>
      <c r="AA23" s="812">
        <v>1082</v>
      </c>
      <c r="AB23" s="812"/>
      <c r="AC23" s="812"/>
      <c r="AD23" s="812"/>
      <c r="AE23" s="813"/>
      <c r="AF23" s="814">
        <v>995</v>
      </c>
      <c r="AG23" s="812"/>
      <c r="AH23" s="812"/>
      <c r="AI23" s="812"/>
      <c r="AJ23" s="815"/>
      <c r="AK23" s="816"/>
      <c r="AL23" s="817"/>
      <c r="AM23" s="817"/>
      <c r="AN23" s="817"/>
      <c r="AO23" s="817"/>
      <c r="AP23" s="812">
        <v>14836</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2836</v>
      </c>
      <c r="R28" s="841"/>
      <c r="S28" s="841"/>
      <c r="T28" s="841"/>
      <c r="U28" s="841"/>
      <c r="V28" s="841">
        <v>2626</v>
      </c>
      <c r="W28" s="841"/>
      <c r="X28" s="841"/>
      <c r="Y28" s="841"/>
      <c r="Z28" s="841"/>
      <c r="AA28" s="841">
        <v>210</v>
      </c>
      <c r="AB28" s="841"/>
      <c r="AC28" s="841"/>
      <c r="AD28" s="841"/>
      <c r="AE28" s="842"/>
      <c r="AF28" s="843">
        <v>210</v>
      </c>
      <c r="AG28" s="841"/>
      <c r="AH28" s="841"/>
      <c r="AI28" s="841"/>
      <c r="AJ28" s="844"/>
      <c r="AK28" s="845">
        <v>259</v>
      </c>
      <c r="AL28" s="836"/>
      <c r="AM28" s="836"/>
      <c r="AN28" s="836"/>
      <c r="AO28" s="836"/>
      <c r="AP28" s="836" t="s">
        <v>553</v>
      </c>
      <c r="AQ28" s="836"/>
      <c r="AR28" s="836"/>
      <c r="AS28" s="836"/>
      <c r="AT28" s="836"/>
      <c r="AU28" s="836" t="s">
        <v>553</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243</v>
      </c>
      <c r="R29" s="777"/>
      <c r="S29" s="777"/>
      <c r="T29" s="777"/>
      <c r="U29" s="777"/>
      <c r="V29" s="777">
        <v>238</v>
      </c>
      <c r="W29" s="777"/>
      <c r="X29" s="777"/>
      <c r="Y29" s="777"/>
      <c r="Z29" s="777"/>
      <c r="AA29" s="777">
        <v>4</v>
      </c>
      <c r="AB29" s="777"/>
      <c r="AC29" s="777"/>
      <c r="AD29" s="777"/>
      <c r="AE29" s="778"/>
      <c r="AF29" s="779">
        <v>4</v>
      </c>
      <c r="AG29" s="780"/>
      <c r="AH29" s="780"/>
      <c r="AI29" s="780"/>
      <c r="AJ29" s="781"/>
      <c r="AK29" s="848">
        <v>87</v>
      </c>
      <c r="AL29" s="849"/>
      <c r="AM29" s="849"/>
      <c r="AN29" s="849"/>
      <c r="AO29" s="849"/>
      <c r="AP29" s="849" t="s">
        <v>552</v>
      </c>
      <c r="AQ29" s="849"/>
      <c r="AR29" s="849"/>
      <c r="AS29" s="849"/>
      <c r="AT29" s="849"/>
      <c r="AU29" s="849" t="s">
        <v>552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2778</v>
      </c>
      <c r="R30" s="777"/>
      <c r="S30" s="777"/>
      <c r="T30" s="777"/>
      <c r="U30" s="777"/>
      <c r="V30" s="777">
        <v>2719</v>
      </c>
      <c r="W30" s="777"/>
      <c r="X30" s="777"/>
      <c r="Y30" s="777"/>
      <c r="Z30" s="777"/>
      <c r="AA30" s="777">
        <v>59</v>
      </c>
      <c r="AB30" s="777"/>
      <c r="AC30" s="777"/>
      <c r="AD30" s="777"/>
      <c r="AE30" s="778"/>
      <c r="AF30" s="779">
        <v>59</v>
      </c>
      <c r="AG30" s="780"/>
      <c r="AH30" s="780"/>
      <c r="AI30" s="780"/>
      <c r="AJ30" s="781"/>
      <c r="AK30" s="848">
        <v>422</v>
      </c>
      <c r="AL30" s="849"/>
      <c r="AM30" s="849"/>
      <c r="AN30" s="849"/>
      <c r="AO30" s="849"/>
      <c r="AP30" s="849" t="s">
        <v>552</v>
      </c>
      <c r="AQ30" s="849"/>
      <c r="AR30" s="849"/>
      <c r="AS30" s="849"/>
      <c r="AT30" s="849"/>
      <c r="AU30" s="849" t="s">
        <v>553</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12</v>
      </c>
      <c r="R31" s="777"/>
      <c r="S31" s="777"/>
      <c r="T31" s="777"/>
      <c r="U31" s="777"/>
      <c r="V31" s="777">
        <v>11</v>
      </c>
      <c r="W31" s="777"/>
      <c r="X31" s="777"/>
      <c r="Y31" s="777"/>
      <c r="Z31" s="777"/>
      <c r="AA31" s="777">
        <v>1</v>
      </c>
      <c r="AB31" s="777"/>
      <c r="AC31" s="777"/>
      <c r="AD31" s="777"/>
      <c r="AE31" s="778"/>
      <c r="AF31" s="779">
        <v>1</v>
      </c>
      <c r="AG31" s="780"/>
      <c r="AH31" s="780"/>
      <c r="AI31" s="780"/>
      <c r="AJ31" s="781"/>
      <c r="AK31" s="848">
        <v>7</v>
      </c>
      <c r="AL31" s="849"/>
      <c r="AM31" s="849"/>
      <c r="AN31" s="849"/>
      <c r="AO31" s="849"/>
      <c r="AP31" s="849" t="s">
        <v>552</v>
      </c>
      <c r="AQ31" s="849"/>
      <c r="AR31" s="849"/>
      <c r="AS31" s="849"/>
      <c r="AT31" s="849"/>
      <c r="AU31" s="849" t="s">
        <v>552</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3</v>
      </c>
      <c r="R32" s="777"/>
      <c r="S32" s="777"/>
      <c r="T32" s="777"/>
      <c r="U32" s="777"/>
      <c r="V32" s="777">
        <v>3</v>
      </c>
      <c r="W32" s="777"/>
      <c r="X32" s="777"/>
      <c r="Y32" s="777"/>
      <c r="Z32" s="777"/>
      <c r="AA32" s="777">
        <v>1</v>
      </c>
      <c r="AB32" s="777"/>
      <c r="AC32" s="777"/>
      <c r="AD32" s="777"/>
      <c r="AE32" s="778"/>
      <c r="AF32" s="779">
        <v>1</v>
      </c>
      <c r="AG32" s="780"/>
      <c r="AH32" s="780"/>
      <c r="AI32" s="780"/>
      <c r="AJ32" s="781"/>
      <c r="AK32" s="848">
        <v>1</v>
      </c>
      <c r="AL32" s="849"/>
      <c r="AM32" s="849"/>
      <c r="AN32" s="849"/>
      <c r="AO32" s="849"/>
      <c r="AP32" s="849" t="s">
        <v>553</v>
      </c>
      <c r="AQ32" s="849"/>
      <c r="AR32" s="849"/>
      <c r="AS32" s="849"/>
      <c r="AT32" s="849"/>
      <c r="AU32" s="849" t="s">
        <v>553</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512</v>
      </c>
      <c r="R33" s="777"/>
      <c r="S33" s="777"/>
      <c r="T33" s="777"/>
      <c r="U33" s="777"/>
      <c r="V33" s="777">
        <v>513</v>
      </c>
      <c r="W33" s="777"/>
      <c r="X33" s="777"/>
      <c r="Y33" s="777"/>
      <c r="Z33" s="777"/>
      <c r="AA33" s="777">
        <v>-1</v>
      </c>
      <c r="AB33" s="777"/>
      <c r="AC33" s="777"/>
      <c r="AD33" s="777"/>
      <c r="AE33" s="778"/>
      <c r="AF33" s="779">
        <v>741</v>
      </c>
      <c r="AG33" s="780"/>
      <c r="AH33" s="780"/>
      <c r="AI33" s="780"/>
      <c r="AJ33" s="781"/>
      <c r="AK33" s="848">
        <v>11</v>
      </c>
      <c r="AL33" s="849"/>
      <c r="AM33" s="849"/>
      <c r="AN33" s="849"/>
      <c r="AO33" s="849"/>
      <c r="AP33" s="849">
        <v>995</v>
      </c>
      <c r="AQ33" s="849"/>
      <c r="AR33" s="849"/>
      <c r="AS33" s="849"/>
      <c r="AT33" s="849"/>
      <c r="AU33" s="849">
        <v>65</v>
      </c>
      <c r="AV33" s="849"/>
      <c r="AW33" s="849"/>
      <c r="AX33" s="849"/>
      <c r="AY33" s="849"/>
      <c r="AZ33" s="850" t="s">
        <v>553</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1258</v>
      </c>
      <c r="R34" s="777"/>
      <c r="S34" s="777"/>
      <c r="T34" s="777"/>
      <c r="U34" s="777"/>
      <c r="V34" s="777">
        <v>1236</v>
      </c>
      <c r="W34" s="777"/>
      <c r="X34" s="777"/>
      <c r="Y34" s="777"/>
      <c r="Z34" s="777"/>
      <c r="AA34" s="777">
        <v>22</v>
      </c>
      <c r="AB34" s="777"/>
      <c r="AC34" s="777"/>
      <c r="AD34" s="777"/>
      <c r="AE34" s="778"/>
      <c r="AF34" s="779">
        <v>22</v>
      </c>
      <c r="AG34" s="780"/>
      <c r="AH34" s="780"/>
      <c r="AI34" s="780"/>
      <c r="AJ34" s="781"/>
      <c r="AK34" s="848">
        <v>475</v>
      </c>
      <c r="AL34" s="849"/>
      <c r="AM34" s="849"/>
      <c r="AN34" s="849"/>
      <c r="AO34" s="849"/>
      <c r="AP34" s="849">
        <v>6239</v>
      </c>
      <c r="AQ34" s="849"/>
      <c r="AR34" s="849"/>
      <c r="AS34" s="849"/>
      <c r="AT34" s="849"/>
      <c r="AU34" s="849">
        <v>5889</v>
      </c>
      <c r="AV34" s="849"/>
      <c r="AW34" s="849"/>
      <c r="AX34" s="849"/>
      <c r="AY34" s="849"/>
      <c r="AZ34" s="850" t="s">
        <v>553</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385</v>
      </c>
      <c r="C35" s="774"/>
      <c r="D35" s="774"/>
      <c r="E35" s="774"/>
      <c r="F35" s="774"/>
      <c r="G35" s="774"/>
      <c r="H35" s="774"/>
      <c r="I35" s="774"/>
      <c r="J35" s="774"/>
      <c r="K35" s="774"/>
      <c r="L35" s="774"/>
      <c r="M35" s="774"/>
      <c r="N35" s="774"/>
      <c r="O35" s="774"/>
      <c r="P35" s="775"/>
      <c r="Q35" s="776">
        <v>93</v>
      </c>
      <c r="R35" s="777"/>
      <c r="S35" s="777"/>
      <c r="T35" s="777"/>
      <c r="U35" s="777"/>
      <c r="V35" s="777">
        <v>86</v>
      </c>
      <c r="W35" s="777"/>
      <c r="X35" s="777"/>
      <c r="Y35" s="777"/>
      <c r="Z35" s="777"/>
      <c r="AA35" s="777">
        <v>7</v>
      </c>
      <c r="AB35" s="777"/>
      <c r="AC35" s="777"/>
      <c r="AD35" s="777"/>
      <c r="AE35" s="778"/>
      <c r="AF35" s="779">
        <v>7</v>
      </c>
      <c r="AG35" s="780"/>
      <c r="AH35" s="780"/>
      <c r="AI35" s="780"/>
      <c r="AJ35" s="781"/>
      <c r="AK35" s="848">
        <v>27</v>
      </c>
      <c r="AL35" s="849"/>
      <c r="AM35" s="849"/>
      <c r="AN35" s="849"/>
      <c r="AO35" s="849"/>
      <c r="AP35" s="849">
        <v>263</v>
      </c>
      <c r="AQ35" s="849"/>
      <c r="AR35" s="849"/>
      <c r="AS35" s="849"/>
      <c r="AT35" s="849"/>
      <c r="AU35" s="849">
        <v>210</v>
      </c>
      <c r="AV35" s="849"/>
      <c r="AW35" s="849"/>
      <c r="AX35" s="849"/>
      <c r="AY35" s="849"/>
      <c r="AZ35" s="850" t="s">
        <v>553</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1045</v>
      </c>
      <c r="AG63" s="860"/>
      <c r="AH63" s="860"/>
      <c r="AI63" s="860"/>
      <c r="AJ63" s="861"/>
      <c r="AK63" s="862"/>
      <c r="AL63" s="857"/>
      <c r="AM63" s="857"/>
      <c r="AN63" s="857"/>
      <c r="AO63" s="857"/>
      <c r="AP63" s="860">
        <v>7497</v>
      </c>
      <c r="AQ63" s="860"/>
      <c r="AR63" s="860"/>
      <c r="AS63" s="860"/>
      <c r="AT63" s="860"/>
      <c r="AU63" s="860">
        <v>6164</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538</v>
      </c>
      <c r="C68" s="888"/>
      <c r="D68" s="888"/>
      <c r="E68" s="888"/>
      <c r="F68" s="888"/>
      <c r="G68" s="888"/>
      <c r="H68" s="888"/>
      <c r="I68" s="888"/>
      <c r="J68" s="888"/>
      <c r="K68" s="888"/>
      <c r="L68" s="888"/>
      <c r="M68" s="888"/>
      <c r="N68" s="888"/>
      <c r="O68" s="888"/>
      <c r="P68" s="889"/>
      <c r="Q68" s="890">
        <v>1079</v>
      </c>
      <c r="R68" s="884"/>
      <c r="S68" s="884"/>
      <c r="T68" s="884"/>
      <c r="U68" s="884"/>
      <c r="V68" s="884">
        <v>1077</v>
      </c>
      <c r="W68" s="884"/>
      <c r="X68" s="884"/>
      <c r="Y68" s="884"/>
      <c r="Z68" s="884"/>
      <c r="AA68" s="884">
        <v>2</v>
      </c>
      <c r="AB68" s="884"/>
      <c r="AC68" s="884"/>
      <c r="AD68" s="884"/>
      <c r="AE68" s="884"/>
      <c r="AF68" s="884">
        <v>2</v>
      </c>
      <c r="AG68" s="884"/>
      <c r="AH68" s="884"/>
      <c r="AI68" s="884"/>
      <c r="AJ68" s="884"/>
      <c r="AK68" s="884">
        <v>2</v>
      </c>
      <c r="AL68" s="884"/>
      <c r="AM68" s="884"/>
      <c r="AN68" s="884"/>
      <c r="AO68" s="884"/>
      <c r="AP68" s="884" t="s">
        <v>553</v>
      </c>
      <c r="AQ68" s="884"/>
      <c r="AR68" s="884"/>
      <c r="AS68" s="884"/>
      <c r="AT68" s="884"/>
      <c r="AU68" s="884" t="s">
        <v>553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539</v>
      </c>
      <c r="C69" s="892"/>
      <c r="D69" s="892"/>
      <c r="E69" s="892"/>
      <c r="F69" s="892"/>
      <c r="G69" s="892"/>
      <c r="H69" s="892"/>
      <c r="I69" s="892"/>
      <c r="J69" s="892"/>
      <c r="K69" s="892"/>
      <c r="L69" s="892"/>
      <c r="M69" s="892"/>
      <c r="N69" s="892"/>
      <c r="O69" s="892"/>
      <c r="P69" s="893"/>
      <c r="Q69" s="894">
        <v>15214</v>
      </c>
      <c r="R69" s="849"/>
      <c r="S69" s="849"/>
      <c r="T69" s="849"/>
      <c r="U69" s="849"/>
      <c r="V69" s="849">
        <v>14151</v>
      </c>
      <c r="W69" s="849"/>
      <c r="X69" s="849"/>
      <c r="Y69" s="849"/>
      <c r="Z69" s="849"/>
      <c r="AA69" s="849">
        <v>1064</v>
      </c>
      <c r="AB69" s="849"/>
      <c r="AC69" s="849"/>
      <c r="AD69" s="849"/>
      <c r="AE69" s="849"/>
      <c r="AF69" s="849">
        <v>1064</v>
      </c>
      <c r="AG69" s="849"/>
      <c r="AH69" s="849"/>
      <c r="AI69" s="849"/>
      <c r="AJ69" s="849"/>
      <c r="AK69" s="849">
        <v>50</v>
      </c>
      <c r="AL69" s="849"/>
      <c r="AM69" s="849"/>
      <c r="AN69" s="849"/>
      <c r="AO69" s="849"/>
      <c r="AP69" s="849" t="s">
        <v>553</v>
      </c>
      <c r="AQ69" s="849"/>
      <c r="AR69" s="849"/>
      <c r="AS69" s="849"/>
      <c r="AT69" s="849"/>
      <c r="AU69" s="849" t="s">
        <v>553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540</v>
      </c>
      <c r="C70" s="892"/>
      <c r="D70" s="892"/>
      <c r="E70" s="892"/>
      <c r="F70" s="892"/>
      <c r="G70" s="892"/>
      <c r="H70" s="892"/>
      <c r="I70" s="892"/>
      <c r="J70" s="892"/>
      <c r="K70" s="892"/>
      <c r="L70" s="892"/>
      <c r="M70" s="892"/>
      <c r="N70" s="892"/>
      <c r="O70" s="892"/>
      <c r="P70" s="893"/>
      <c r="Q70" s="894">
        <v>173</v>
      </c>
      <c r="R70" s="849"/>
      <c r="S70" s="849"/>
      <c r="T70" s="849"/>
      <c r="U70" s="849"/>
      <c r="V70" s="849">
        <v>153</v>
      </c>
      <c r="W70" s="849"/>
      <c r="X70" s="849"/>
      <c r="Y70" s="849"/>
      <c r="Z70" s="849"/>
      <c r="AA70" s="849">
        <v>21</v>
      </c>
      <c r="AB70" s="849"/>
      <c r="AC70" s="849"/>
      <c r="AD70" s="849"/>
      <c r="AE70" s="849"/>
      <c r="AF70" s="849">
        <v>4</v>
      </c>
      <c r="AG70" s="849"/>
      <c r="AH70" s="849"/>
      <c r="AI70" s="849"/>
      <c r="AJ70" s="849"/>
      <c r="AK70" s="849" t="s">
        <v>553</v>
      </c>
      <c r="AL70" s="849"/>
      <c r="AM70" s="849"/>
      <c r="AN70" s="849"/>
      <c r="AO70" s="849"/>
      <c r="AP70" s="849" t="s">
        <v>553</v>
      </c>
      <c r="AQ70" s="849"/>
      <c r="AR70" s="849"/>
      <c r="AS70" s="849"/>
      <c r="AT70" s="849"/>
      <c r="AU70" s="849" t="s">
        <v>553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541</v>
      </c>
      <c r="C71" s="892"/>
      <c r="D71" s="892"/>
      <c r="E71" s="892"/>
      <c r="F71" s="892"/>
      <c r="G71" s="892"/>
      <c r="H71" s="892"/>
      <c r="I71" s="892"/>
      <c r="J71" s="892"/>
      <c r="K71" s="892"/>
      <c r="L71" s="892"/>
      <c r="M71" s="892"/>
      <c r="N71" s="892"/>
      <c r="O71" s="892"/>
      <c r="P71" s="893"/>
      <c r="Q71" s="894">
        <v>224</v>
      </c>
      <c r="R71" s="849"/>
      <c r="S71" s="849"/>
      <c r="T71" s="849"/>
      <c r="U71" s="849"/>
      <c r="V71" s="849">
        <v>154</v>
      </c>
      <c r="W71" s="849"/>
      <c r="X71" s="849"/>
      <c r="Y71" s="849"/>
      <c r="Z71" s="849"/>
      <c r="AA71" s="849">
        <v>71</v>
      </c>
      <c r="AB71" s="849"/>
      <c r="AC71" s="849"/>
      <c r="AD71" s="849"/>
      <c r="AE71" s="849"/>
      <c r="AF71" s="849">
        <v>71</v>
      </c>
      <c r="AG71" s="849"/>
      <c r="AH71" s="849"/>
      <c r="AI71" s="849"/>
      <c r="AJ71" s="849"/>
      <c r="AK71" s="849">
        <v>11</v>
      </c>
      <c r="AL71" s="849"/>
      <c r="AM71" s="849"/>
      <c r="AN71" s="849"/>
      <c r="AO71" s="849"/>
      <c r="AP71" s="849" t="s">
        <v>553</v>
      </c>
      <c r="AQ71" s="849"/>
      <c r="AR71" s="849"/>
      <c r="AS71" s="849"/>
      <c r="AT71" s="849"/>
      <c r="AU71" s="849" t="s">
        <v>553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542</v>
      </c>
      <c r="C72" s="892"/>
      <c r="D72" s="892"/>
      <c r="E72" s="892"/>
      <c r="F72" s="892"/>
      <c r="G72" s="892"/>
      <c r="H72" s="892"/>
      <c r="I72" s="892"/>
      <c r="J72" s="892"/>
      <c r="K72" s="892"/>
      <c r="L72" s="892"/>
      <c r="M72" s="892"/>
      <c r="N72" s="892"/>
      <c r="O72" s="892"/>
      <c r="P72" s="893"/>
      <c r="Q72" s="894">
        <v>247735</v>
      </c>
      <c r="R72" s="849"/>
      <c r="S72" s="849"/>
      <c r="T72" s="849"/>
      <c r="U72" s="849"/>
      <c r="V72" s="849">
        <v>238729</v>
      </c>
      <c r="W72" s="849"/>
      <c r="X72" s="849"/>
      <c r="Y72" s="849"/>
      <c r="Z72" s="849"/>
      <c r="AA72" s="849">
        <v>9005</v>
      </c>
      <c r="AB72" s="849"/>
      <c r="AC72" s="849"/>
      <c r="AD72" s="849"/>
      <c r="AE72" s="849"/>
      <c r="AF72" s="849">
        <v>9005</v>
      </c>
      <c r="AG72" s="849"/>
      <c r="AH72" s="849"/>
      <c r="AI72" s="849"/>
      <c r="AJ72" s="849"/>
      <c r="AK72" s="849">
        <v>6657</v>
      </c>
      <c r="AL72" s="849"/>
      <c r="AM72" s="849"/>
      <c r="AN72" s="849"/>
      <c r="AO72" s="849"/>
      <c r="AP72" s="849" t="s">
        <v>553</v>
      </c>
      <c r="AQ72" s="849"/>
      <c r="AR72" s="849"/>
      <c r="AS72" s="849"/>
      <c r="AT72" s="849"/>
      <c r="AU72" s="849" t="s">
        <v>553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543</v>
      </c>
      <c r="C73" s="892"/>
      <c r="D73" s="892"/>
      <c r="E73" s="892"/>
      <c r="F73" s="892"/>
      <c r="G73" s="892"/>
      <c r="H73" s="892"/>
      <c r="I73" s="892"/>
      <c r="J73" s="892"/>
      <c r="K73" s="892"/>
      <c r="L73" s="892"/>
      <c r="M73" s="892"/>
      <c r="N73" s="892"/>
      <c r="O73" s="892"/>
      <c r="P73" s="893"/>
      <c r="Q73" s="894">
        <v>7117</v>
      </c>
      <c r="R73" s="849"/>
      <c r="S73" s="849"/>
      <c r="T73" s="849"/>
      <c r="U73" s="849"/>
      <c r="V73" s="849">
        <v>7025</v>
      </c>
      <c r="W73" s="849"/>
      <c r="X73" s="849"/>
      <c r="Y73" s="849"/>
      <c r="Z73" s="849"/>
      <c r="AA73" s="849">
        <v>92</v>
      </c>
      <c r="AB73" s="849"/>
      <c r="AC73" s="849"/>
      <c r="AD73" s="849"/>
      <c r="AE73" s="849"/>
      <c r="AF73" s="849">
        <v>88</v>
      </c>
      <c r="AG73" s="849"/>
      <c r="AH73" s="849"/>
      <c r="AI73" s="849"/>
      <c r="AJ73" s="849"/>
      <c r="AK73" s="849" t="s">
        <v>553</v>
      </c>
      <c r="AL73" s="849"/>
      <c r="AM73" s="849"/>
      <c r="AN73" s="849"/>
      <c r="AO73" s="849"/>
      <c r="AP73" s="849">
        <v>3710</v>
      </c>
      <c r="AQ73" s="849"/>
      <c r="AR73" s="849"/>
      <c r="AS73" s="849"/>
      <c r="AT73" s="849"/>
      <c r="AU73" s="849">
        <v>1254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544</v>
      </c>
      <c r="C74" s="892"/>
      <c r="D74" s="892"/>
      <c r="E74" s="892"/>
      <c r="F74" s="892"/>
      <c r="G74" s="892"/>
      <c r="H74" s="892"/>
      <c r="I74" s="892"/>
      <c r="J74" s="892"/>
      <c r="K74" s="892"/>
      <c r="L74" s="892"/>
      <c r="M74" s="892"/>
      <c r="N74" s="892"/>
      <c r="O74" s="892"/>
      <c r="P74" s="893"/>
      <c r="Q74" s="894">
        <v>709</v>
      </c>
      <c r="R74" s="849"/>
      <c r="S74" s="849"/>
      <c r="T74" s="849"/>
      <c r="U74" s="849"/>
      <c r="V74" s="849">
        <v>700</v>
      </c>
      <c r="W74" s="849"/>
      <c r="X74" s="849"/>
      <c r="Y74" s="849"/>
      <c r="Z74" s="849"/>
      <c r="AA74" s="849">
        <v>9</v>
      </c>
      <c r="AB74" s="849"/>
      <c r="AC74" s="849"/>
      <c r="AD74" s="849"/>
      <c r="AE74" s="849"/>
      <c r="AF74" s="849">
        <v>9</v>
      </c>
      <c r="AG74" s="849"/>
      <c r="AH74" s="849"/>
      <c r="AI74" s="849"/>
      <c r="AJ74" s="849"/>
      <c r="AK74" s="849" t="s">
        <v>553</v>
      </c>
      <c r="AL74" s="849"/>
      <c r="AM74" s="849"/>
      <c r="AN74" s="849"/>
      <c r="AO74" s="849"/>
      <c r="AP74" s="849">
        <v>15</v>
      </c>
      <c r="AQ74" s="849"/>
      <c r="AR74" s="849"/>
      <c r="AS74" s="849"/>
      <c r="AT74" s="849"/>
      <c r="AU74" s="849">
        <v>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545</v>
      </c>
      <c r="C75" s="892"/>
      <c r="D75" s="892"/>
      <c r="E75" s="892"/>
      <c r="F75" s="892"/>
      <c r="G75" s="892"/>
      <c r="H75" s="892"/>
      <c r="I75" s="892"/>
      <c r="J75" s="892"/>
      <c r="K75" s="892"/>
      <c r="L75" s="892"/>
      <c r="M75" s="892"/>
      <c r="N75" s="892"/>
      <c r="O75" s="892"/>
      <c r="P75" s="893"/>
      <c r="Q75" s="897">
        <v>583</v>
      </c>
      <c r="R75" s="898"/>
      <c r="S75" s="898"/>
      <c r="T75" s="898"/>
      <c r="U75" s="848"/>
      <c r="V75" s="899">
        <v>573</v>
      </c>
      <c r="W75" s="898"/>
      <c r="X75" s="898"/>
      <c r="Y75" s="898"/>
      <c r="Z75" s="848"/>
      <c r="AA75" s="899">
        <v>10</v>
      </c>
      <c r="AB75" s="898"/>
      <c r="AC75" s="898"/>
      <c r="AD75" s="898"/>
      <c r="AE75" s="848"/>
      <c r="AF75" s="899">
        <v>35</v>
      </c>
      <c r="AG75" s="898"/>
      <c r="AH75" s="898"/>
      <c r="AI75" s="898"/>
      <c r="AJ75" s="848"/>
      <c r="AK75" s="899">
        <v>212</v>
      </c>
      <c r="AL75" s="898"/>
      <c r="AM75" s="898"/>
      <c r="AN75" s="898"/>
      <c r="AO75" s="848"/>
      <c r="AP75" s="899">
        <v>1362</v>
      </c>
      <c r="AQ75" s="898"/>
      <c r="AR75" s="898"/>
      <c r="AS75" s="898"/>
      <c r="AT75" s="848"/>
      <c r="AU75" s="899">
        <v>763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546</v>
      </c>
      <c r="C76" s="892"/>
      <c r="D76" s="892"/>
      <c r="E76" s="892"/>
      <c r="F76" s="892"/>
      <c r="G76" s="892"/>
      <c r="H76" s="892"/>
      <c r="I76" s="892"/>
      <c r="J76" s="892"/>
      <c r="K76" s="892"/>
      <c r="L76" s="892"/>
      <c r="M76" s="892"/>
      <c r="N76" s="892"/>
      <c r="O76" s="892"/>
      <c r="P76" s="893"/>
      <c r="Q76" s="897">
        <v>1404</v>
      </c>
      <c r="R76" s="898"/>
      <c r="S76" s="898"/>
      <c r="T76" s="898"/>
      <c r="U76" s="848"/>
      <c r="V76" s="899">
        <v>1483</v>
      </c>
      <c r="W76" s="898"/>
      <c r="X76" s="898"/>
      <c r="Y76" s="898"/>
      <c r="Z76" s="848"/>
      <c r="AA76" s="899">
        <v>-79</v>
      </c>
      <c r="AB76" s="898"/>
      <c r="AC76" s="898"/>
      <c r="AD76" s="898"/>
      <c r="AE76" s="848"/>
      <c r="AF76" s="899">
        <v>145</v>
      </c>
      <c r="AG76" s="898"/>
      <c r="AH76" s="898"/>
      <c r="AI76" s="898"/>
      <c r="AJ76" s="848"/>
      <c r="AK76" s="899">
        <v>419</v>
      </c>
      <c r="AL76" s="898"/>
      <c r="AM76" s="898"/>
      <c r="AN76" s="898"/>
      <c r="AO76" s="848"/>
      <c r="AP76" s="899">
        <v>1797</v>
      </c>
      <c r="AQ76" s="898"/>
      <c r="AR76" s="898"/>
      <c r="AS76" s="898"/>
      <c r="AT76" s="848"/>
      <c r="AU76" s="899">
        <v>626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10423</v>
      </c>
      <c r="AG88" s="860"/>
      <c r="AH88" s="860"/>
      <c r="AI88" s="860"/>
      <c r="AJ88" s="860"/>
      <c r="AK88" s="857"/>
      <c r="AL88" s="857"/>
      <c r="AM88" s="857"/>
      <c r="AN88" s="857"/>
      <c r="AO88" s="857"/>
      <c r="AP88" s="860">
        <v>6885</v>
      </c>
      <c r="AQ88" s="860"/>
      <c r="AR88" s="860"/>
      <c r="AS88" s="860"/>
      <c r="AT88" s="860"/>
      <c r="AU88" s="860">
        <v>2651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2213072</v>
      </c>
      <c r="AB110" s="920"/>
      <c r="AC110" s="920"/>
      <c r="AD110" s="920"/>
      <c r="AE110" s="921"/>
      <c r="AF110" s="922">
        <v>2104193</v>
      </c>
      <c r="AG110" s="920"/>
      <c r="AH110" s="920"/>
      <c r="AI110" s="920"/>
      <c r="AJ110" s="921"/>
      <c r="AK110" s="922">
        <v>1935821</v>
      </c>
      <c r="AL110" s="920"/>
      <c r="AM110" s="920"/>
      <c r="AN110" s="920"/>
      <c r="AO110" s="921"/>
      <c r="AP110" s="923">
        <v>25.4</v>
      </c>
      <c r="AQ110" s="924"/>
      <c r="AR110" s="924"/>
      <c r="AS110" s="924"/>
      <c r="AT110" s="925"/>
      <c r="AU110" s="926" t="s">
        <v>61</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15858498</v>
      </c>
      <c r="BR110" s="957"/>
      <c r="BS110" s="957"/>
      <c r="BT110" s="957"/>
      <c r="BU110" s="957"/>
      <c r="BV110" s="957">
        <v>15310577</v>
      </c>
      <c r="BW110" s="957"/>
      <c r="BX110" s="957"/>
      <c r="BY110" s="957"/>
      <c r="BZ110" s="957"/>
      <c r="CA110" s="957">
        <v>14835979</v>
      </c>
      <c r="CB110" s="957"/>
      <c r="CC110" s="957"/>
      <c r="CD110" s="957"/>
      <c r="CE110" s="957"/>
      <c r="CF110" s="971">
        <v>194.3</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111832</v>
      </c>
      <c r="BR111" s="950"/>
      <c r="BS111" s="950"/>
      <c r="BT111" s="950"/>
      <c r="BU111" s="950"/>
      <c r="BV111" s="950">
        <v>111832</v>
      </c>
      <c r="BW111" s="950"/>
      <c r="BX111" s="950"/>
      <c r="BY111" s="950"/>
      <c r="BZ111" s="950"/>
      <c r="CA111" s="950">
        <v>91069</v>
      </c>
      <c r="CB111" s="950"/>
      <c r="CC111" s="950"/>
      <c r="CD111" s="950"/>
      <c r="CE111" s="950"/>
      <c r="CF111" s="944">
        <v>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3333</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6516479</v>
      </c>
      <c r="BR112" s="950"/>
      <c r="BS112" s="950"/>
      <c r="BT112" s="950"/>
      <c r="BU112" s="950"/>
      <c r="BV112" s="950">
        <v>6322098</v>
      </c>
      <c r="BW112" s="950"/>
      <c r="BX112" s="950"/>
      <c r="BY112" s="950"/>
      <c r="BZ112" s="950"/>
      <c r="CA112" s="950">
        <v>6164387</v>
      </c>
      <c r="CB112" s="950"/>
      <c r="CC112" s="950"/>
      <c r="CD112" s="950"/>
      <c r="CE112" s="950"/>
      <c r="CF112" s="944">
        <v>80.7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522870</v>
      </c>
      <c r="AB113" s="964"/>
      <c r="AC113" s="964"/>
      <c r="AD113" s="964"/>
      <c r="AE113" s="965"/>
      <c r="AF113" s="966">
        <v>479504</v>
      </c>
      <c r="AG113" s="964"/>
      <c r="AH113" s="964"/>
      <c r="AI113" s="964"/>
      <c r="AJ113" s="965"/>
      <c r="AK113" s="966">
        <v>473531</v>
      </c>
      <c r="AL113" s="964"/>
      <c r="AM113" s="964"/>
      <c r="AN113" s="964"/>
      <c r="AO113" s="965"/>
      <c r="AP113" s="967">
        <v>6.2</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2892890</v>
      </c>
      <c r="BR113" s="950"/>
      <c r="BS113" s="950"/>
      <c r="BT113" s="950"/>
      <c r="BU113" s="950"/>
      <c r="BV113" s="950">
        <v>2894236</v>
      </c>
      <c r="BW113" s="950"/>
      <c r="BX113" s="950"/>
      <c r="BY113" s="950"/>
      <c r="BZ113" s="950"/>
      <c r="CA113" s="950">
        <v>2651435</v>
      </c>
      <c r="CB113" s="950"/>
      <c r="CC113" s="950"/>
      <c r="CD113" s="950"/>
      <c r="CE113" s="950"/>
      <c r="CF113" s="944">
        <v>34.700000000000003</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244423</v>
      </c>
      <c r="AB114" s="989"/>
      <c r="AC114" s="989"/>
      <c r="AD114" s="989"/>
      <c r="AE114" s="990"/>
      <c r="AF114" s="991">
        <v>249918</v>
      </c>
      <c r="AG114" s="989"/>
      <c r="AH114" s="989"/>
      <c r="AI114" s="989"/>
      <c r="AJ114" s="990"/>
      <c r="AK114" s="991">
        <v>256989</v>
      </c>
      <c r="AL114" s="989"/>
      <c r="AM114" s="989"/>
      <c r="AN114" s="989"/>
      <c r="AO114" s="990"/>
      <c r="AP114" s="992">
        <v>3.4</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3195502</v>
      </c>
      <c r="BR114" s="950"/>
      <c r="BS114" s="950"/>
      <c r="BT114" s="950"/>
      <c r="BU114" s="950"/>
      <c r="BV114" s="950">
        <v>3020201</v>
      </c>
      <c r="BW114" s="950"/>
      <c r="BX114" s="950"/>
      <c r="BY114" s="950"/>
      <c r="BZ114" s="950"/>
      <c r="CA114" s="950">
        <v>2808726</v>
      </c>
      <c r="CB114" s="950"/>
      <c r="CC114" s="950"/>
      <c r="CD114" s="950"/>
      <c r="CE114" s="950"/>
      <c r="CF114" s="944">
        <v>36.799999999999997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11486</v>
      </c>
      <c r="AB115" s="964"/>
      <c r="AC115" s="964"/>
      <c r="AD115" s="964"/>
      <c r="AE115" s="965"/>
      <c r="AF115" s="966">
        <v>11310</v>
      </c>
      <c r="AG115" s="964"/>
      <c r="AH115" s="964"/>
      <c r="AI115" s="964"/>
      <c r="AJ115" s="965"/>
      <c r="AK115" s="966">
        <v>11288</v>
      </c>
      <c r="AL115" s="964"/>
      <c r="AM115" s="964"/>
      <c r="AN115" s="964"/>
      <c r="AO115" s="965"/>
      <c r="AP115" s="967">
        <v>0.1</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2995184</v>
      </c>
      <c r="AB117" s="996"/>
      <c r="AC117" s="996"/>
      <c r="AD117" s="996"/>
      <c r="AE117" s="997"/>
      <c r="AF117" s="995">
        <v>2844925</v>
      </c>
      <c r="AG117" s="996"/>
      <c r="AH117" s="996"/>
      <c r="AI117" s="996"/>
      <c r="AJ117" s="997"/>
      <c r="AK117" s="995">
        <v>2677629</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430</v>
      </c>
      <c r="BP118" s="1024"/>
      <c r="BQ118" s="1015">
        <v>28575201</v>
      </c>
      <c r="BR118" s="1016"/>
      <c r="BS118" s="1016"/>
      <c r="BT118" s="1016"/>
      <c r="BU118" s="1016"/>
      <c r="BV118" s="1016">
        <v>27658944</v>
      </c>
      <c r="BW118" s="1016"/>
      <c r="BX118" s="1016"/>
      <c r="BY118" s="1016"/>
      <c r="BZ118" s="1016"/>
      <c r="CA118" s="1016">
        <v>26551596</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23897</v>
      </c>
      <c r="DH118" s="989"/>
      <c r="DI118" s="989"/>
      <c r="DJ118" s="989"/>
      <c r="DK118" s="990"/>
      <c r="DL118" s="991">
        <v>23897</v>
      </c>
      <c r="DM118" s="989"/>
      <c r="DN118" s="989"/>
      <c r="DO118" s="989"/>
      <c r="DP118" s="990"/>
      <c r="DQ118" s="991">
        <v>17069</v>
      </c>
      <c r="DR118" s="989"/>
      <c r="DS118" s="989"/>
      <c r="DT118" s="989"/>
      <c r="DU118" s="990"/>
      <c r="DV118" s="992">
        <v>0.2</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4645735</v>
      </c>
      <c r="BR119" s="957"/>
      <c r="BS119" s="957"/>
      <c r="BT119" s="957"/>
      <c r="BU119" s="957"/>
      <c r="BV119" s="957">
        <v>5130903</v>
      </c>
      <c r="BW119" s="957"/>
      <c r="BX119" s="957"/>
      <c r="BY119" s="957"/>
      <c r="BZ119" s="957"/>
      <c r="CA119" s="957">
        <v>5597221</v>
      </c>
      <c r="CB119" s="957"/>
      <c r="CC119" s="957"/>
      <c r="CD119" s="957"/>
      <c r="CE119" s="957"/>
      <c r="CF119" s="971">
        <v>73.3</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87935</v>
      </c>
      <c r="DH119" s="1028"/>
      <c r="DI119" s="1028"/>
      <c r="DJ119" s="1028"/>
      <c r="DK119" s="1029"/>
      <c r="DL119" s="1030">
        <v>87935</v>
      </c>
      <c r="DM119" s="1028"/>
      <c r="DN119" s="1028"/>
      <c r="DO119" s="1028"/>
      <c r="DP119" s="1029"/>
      <c r="DQ119" s="1030">
        <v>74000</v>
      </c>
      <c r="DR119" s="1028"/>
      <c r="DS119" s="1028"/>
      <c r="DT119" s="1028"/>
      <c r="DU119" s="1029"/>
      <c r="DV119" s="1031">
        <v>1</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570433</v>
      </c>
      <c r="BR120" s="950"/>
      <c r="BS120" s="950"/>
      <c r="BT120" s="950"/>
      <c r="BU120" s="950"/>
      <c r="BV120" s="950">
        <v>581340</v>
      </c>
      <c r="BW120" s="950"/>
      <c r="BX120" s="950"/>
      <c r="BY120" s="950"/>
      <c r="BZ120" s="950"/>
      <c r="CA120" s="950">
        <v>522293</v>
      </c>
      <c r="CB120" s="950"/>
      <c r="CC120" s="950"/>
      <c r="CD120" s="950"/>
      <c r="CE120" s="950"/>
      <c r="CF120" s="944">
        <v>6.8</v>
      </c>
      <c r="CG120" s="945"/>
      <c r="CH120" s="945"/>
      <c r="CI120" s="945"/>
      <c r="CJ120" s="945"/>
      <c r="CK120" s="1043" t="s">
        <v>436</v>
      </c>
      <c r="CL120" s="1044"/>
      <c r="CM120" s="1044"/>
      <c r="CN120" s="1044"/>
      <c r="CO120" s="1045"/>
      <c r="CP120" s="1051" t="s">
        <v>437</v>
      </c>
      <c r="CQ120" s="1052"/>
      <c r="CR120" s="1052"/>
      <c r="CS120" s="1052"/>
      <c r="CT120" s="1052"/>
      <c r="CU120" s="1052"/>
      <c r="CV120" s="1052"/>
      <c r="CW120" s="1052"/>
      <c r="CX120" s="1052"/>
      <c r="CY120" s="1052"/>
      <c r="CZ120" s="1052"/>
      <c r="DA120" s="1052"/>
      <c r="DB120" s="1052"/>
      <c r="DC120" s="1052"/>
      <c r="DD120" s="1052"/>
      <c r="DE120" s="1052"/>
      <c r="DF120" s="1053"/>
      <c r="DG120" s="956">
        <v>6356172</v>
      </c>
      <c r="DH120" s="957"/>
      <c r="DI120" s="957"/>
      <c r="DJ120" s="957"/>
      <c r="DK120" s="957"/>
      <c r="DL120" s="957">
        <v>6068542</v>
      </c>
      <c r="DM120" s="957"/>
      <c r="DN120" s="957"/>
      <c r="DO120" s="957"/>
      <c r="DP120" s="957"/>
      <c r="DQ120" s="957">
        <v>5889215</v>
      </c>
      <c r="DR120" s="957"/>
      <c r="DS120" s="957"/>
      <c r="DT120" s="957"/>
      <c r="DU120" s="957"/>
      <c r="DV120" s="958">
        <v>77.099999999999994</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17641101</v>
      </c>
      <c r="BR121" s="1016"/>
      <c r="BS121" s="1016"/>
      <c r="BT121" s="1016"/>
      <c r="BU121" s="1016"/>
      <c r="BV121" s="1016">
        <v>16729033</v>
      </c>
      <c r="BW121" s="1016"/>
      <c r="BX121" s="1016"/>
      <c r="BY121" s="1016"/>
      <c r="BZ121" s="1016"/>
      <c r="CA121" s="1016">
        <v>15881087</v>
      </c>
      <c r="CB121" s="1016"/>
      <c r="CC121" s="1016"/>
      <c r="CD121" s="1016"/>
      <c r="CE121" s="1016"/>
      <c r="CF121" s="1054">
        <v>208</v>
      </c>
      <c r="CG121" s="1055"/>
      <c r="CH121" s="1055"/>
      <c r="CI121" s="1055"/>
      <c r="CJ121" s="1055"/>
      <c r="CK121" s="1046"/>
      <c r="CL121" s="1047"/>
      <c r="CM121" s="1047"/>
      <c r="CN121" s="1047"/>
      <c r="CO121" s="1048"/>
      <c r="CP121" s="1037" t="s">
        <v>440</v>
      </c>
      <c r="CQ121" s="1038"/>
      <c r="CR121" s="1038"/>
      <c r="CS121" s="1038"/>
      <c r="CT121" s="1038"/>
      <c r="CU121" s="1038"/>
      <c r="CV121" s="1038"/>
      <c r="CW121" s="1038"/>
      <c r="CX121" s="1038"/>
      <c r="CY121" s="1038"/>
      <c r="CZ121" s="1038"/>
      <c r="DA121" s="1038"/>
      <c r="DB121" s="1038"/>
      <c r="DC121" s="1038"/>
      <c r="DD121" s="1038"/>
      <c r="DE121" s="1038"/>
      <c r="DF121" s="1039"/>
      <c r="DG121" s="949">
        <v>133503</v>
      </c>
      <c r="DH121" s="950"/>
      <c r="DI121" s="950"/>
      <c r="DJ121" s="950"/>
      <c r="DK121" s="950"/>
      <c r="DL121" s="950">
        <v>205982</v>
      </c>
      <c r="DM121" s="950"/>
      <c r="DN121" s="950"/>
      <c r="DO121" s="950"/>
      <c r="DP121" s="950"/>
      <c r="DQ121" s="950">
        <v>210470</v>
      </c>
      <c r="DR121" s="950"/>
      <c r="DS121" s="950"/>
      <c r="DT121" s="950"/>
      <c r="DU121" s="950"/>
      <c r="DV121" s="951">
        <v>2.8</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441</v>
      </c>
      <c r="BP122" s="1024"/>
      <c r="BQ122" s="1064">
        <v>22857269</v>
      </c>
      <c r="BR122" s="1065"/>
      <c r="BS122" s="1065"/>
      <c r="BT122" s="1065"/>
      <c r="BU122" s="1065"/>
      <c r="BV122" s="1065">
        <v>22441276</v>
      </c>
      <c r="BW122" s="1065"/>
      <c r="BX122" s="1065"/>
      <c r="BY122" s="1065"/>
      <c r="BZ122" s="1065"/>
      <c r="CA122" s="1065">
        <v>22000601</v>
      </c>
      <c r="CB122" s="1065"/>
      <c r="CC122" s="1065"/>
      <c r="CD122" s="1065"/>
      <c r="CE122" s="1065"/>
      <c r="CF122" s="1017"/>
      <c r="CG122" s="1018"/>
      <c r="CH122" s="1018"/>
      <c r="CI122" s="1018"/>
      <c r="CJ122" s="1019"/>
      <c r="CK122" s="1046"/>
      <c r="CL122" s="1047"/>
      <c r="CM122" s="1047"/>
      <c r="CN122" s="1047"/>
      <c r="CO122" s="1048"/>
      <c r="CP122" s="1037" t="s">
        <v>442</v>
      </c>
      <c r="CQ122" s="1038"/>
      <c r="CR122" s="1038"/>
      <c r="CS122" s="1038"/>
      <c r="CT122" s="1038"/>
      <c r="CU122" s="1038"/>
      <c r="CV122" s="1038"/>
      <c r="CW122" s="1038"/>
      <c r="CX122" s="1038"/>
      <c r="CY122" s="1038"/>
      <c r="CZ122" s="1038"/>
      <c r="DA122" s="1038"/>
      <c r="DB122" s="1038"/>
      <c r="DC122" s="1038"/>
      <c r="DD122" s="1038"/>
      <c r="DE122" s="1038"/>
      <c r="DF122" s="1039"/>
      <c r="DG122" s="949">
        <v>26804</v>
      </c>
      <c r="DH122" s="950"/>
      <c r="DI122" s="950"/>
      <c r="DJ122" s="950"/>
      <c r="DK122" s="950"/>
      <c r="DL122" s="950">
        <v>47574</v>
      </c>
      <c r="DM122" s="950"/>
      <c r="DN122" s="950"/>
      <c r="DO122" s="950"/>
      <c r="DP122" s="950"/>
      <c r="DQ122" s="950">
        <v>64702</v>
      </c>
      <c r="DR122" s="950"/>
      <c r="DS122" s="950"/>
      <c r="DT122" s="950"/>
      <c r="DU122" s="950"/>
      <c r="DV122" s="951">
        <v>0.8</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71.900000000000006</v>
      </c>
      <c r="BR123" s="1057"/>
      <c r="BS123" s="1057"/>
      <c r="BT123" s="1057"/>
      <c r="BU123" s="1057"/>
      <c r="BV123" s="1057">
        <v>67.900000000000006</v>
      </c>
      <c r="BW123" s="1057"/>
      <c r="BX123" s="1057"/>
      <c r="BY123" s="1057"/>
      <c r="BZ123" s="1057"/>
      <c r="CA123" s="1057">
        <v>59.6</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t="s">
        <v>445</v>
      </c>
      <c r="DH123" s="989"/>
      <c r="DI123" s="989"/>
      <c r="DJ123" s="989"/>
      <c r="DK123" s="990"/>
      <c r="DL123" s="991" t="s">
        <v>445</v>
      </c>
      <c r="DM123" s="989"/>
      <c r="DN123" s="989"/>
      <c r="DO123" s="989"/>
      <c r="DP123" s="990"/>
      <c r="DQ123" s="991" t="s">
        <v>445</v>
      </c>
      <c r="DR123" s="989"/>
      <c r="DS123" s="989"/>
      <c r="DT123" s="989"/>
      <c r="DU123" s="990"/>
      <c r="DV123" s="992" t="s">
        <v>445</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445</v>
      </c>
      <c r="DH124" s="1028"/>
      <c r="DI124" s="1028"/>
      <c r="DJ124" s="1028"/>
      <c r="DK124" s="1029"/>
      <c r="DL124" s="1030" t="s">
        <v>445</v>
      </c>
      <c r="DM124" s="1028"/>
      <c r="DN124" s="1028"/>
      <c r="DO124" s="1028"/>
      <c r="DP124" s="1029"/>
      <c r="DQ124" s="1030" t="s">
        <v>445</v>
      </c>
      <c r="DR124" s="1028"/>
      <c r="DS124" s="1028"/>
      <c r="DT124" s="1028"/>
      <c r="DU124" s="1029"/>
      <c r="DV124" s="1031" t="s">
        <v>445</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10382</v>
      </c>
      <c r="AB126" s="989"/>
      <c r="AC126" s="989"/>
      <c r="AD126" s="989"/>
      <c r="AE126" s="990"/>
      <c r="AF126" s="991">
        <v>10382</v>
      </c>
      <c r="AG126" s="989"/>
      <c r="AH126" s="989"/>
      <c r="AI126" s="989"/>
      <c r="AJ126" s="990"/>
      <c r="AK126" s="991">
        <v>10382</v>
      </c>
      <c r="AL126" s="989"/>
      <c r="AM126" s="989"/>
      <c r="AN126" s="989"/>
      <c r="AO126" s="990"/>
      <c r="AP126" s="992">
        <v>0.1</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1104</v>
      </c>
      <c r="AB127" s="989"/>
      <c r="AC127" s="989"/>
      <c r="AD127" s="989"/>
      <c r="AE127" s="990"/>
      <c r="AF127" s="991">
        <v>928</v>
      </c>
      <c r="AG127" s="989"/>
      <c r="AH127" s="989"/>
      <c r="AI127" s="989"/>
      <c r="AJ127" s="990"/>
      <c r="AK127" s="991">
        <v>906</v>
      </c>
      <c r="AL127" s="989"/>
      <c r="AM127" s="989"/>
      <c r="AN127" s="989"/>
      <c r="AO127" s="990"/>
      <c r="AP127" s="992">
        <v>0</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13.39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458</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63677</v>
      </c>
      <c r="AB128" s="1120"/>
      <c r="AC128" s="1120"/>
      <c r="AD128" s="1120"/>
      <c r="AE128" s="1121"/>
      <c r="AF128" s="1122">
        <v>59013</v>
      </c>
      <c r="AG128" s="1120"/>
      <c r="AH128" s="1120"/>
      <c r="AI128" s="1120"/>
      <c r="AJ128" s="1121"/>
      <c r="AK128" s="1122">
        <v>60697</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445</v>
      </c>
      <c r="BG128" s="1097"/>
      <c r="BH128" s="1097"/>
      <c r="BI128" s="1097"/>
      <c r="BJ128" s="1097"/>
      <c r="BK128" s="1097"/>
      <c r="BL128" s="1098"/>
      <c r="BM128" s="1096">
        <v>18.39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10162092</v>
      </c>
      <c r="AB129" s="989"/>
      <c r="AC129" s="989"/>
      <c r="AD129" s="989"/>
      <c r="AE129" s="990"/>
      <c r="AF129" s="991">
        <v>9889769</v>
      </c>
      <c r="AG129" s="989"/>
      <c r="AH129" s="989"/>
      <c r="AI129" s="989"/>
      <c r="AJ129" s="990"/>
      <c r="AK129" s="991">
        <v>9652240</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8.1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2217609</v>
      </c>
      <c r="AB130" s="989"/>
      <c r="AC130" s="989"/>
      <c r="AD130" s="989"/>
      <c r="AE130" s="990"/>
      <c r="AF130" s="991">
        <v>2206698</v>
      </c>
      <c r="AG130" s="989"/>
      <c r="AH130" s="989"/>
      <c r="AI130" s="989"/>
      <c r="AJ130" s="990"/>
      <c r="AK130" s="991">
        <v>2016573</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59.6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7944483</v>
      </c>
      <c r="AB131" s="1028"/>
      <c r="AC131" s="1028"/>
      <c r="AD131" s="1028"/>
      <c r="AE131" s="1029"/>
      <c r="AF131" s="1030">
        <v>7683071</v>
      </c>
      <c r="AG131" s="1028"/>
      <c r="AH131" s="1028"/>
      <c r="AI131" s="1028"/>
      <c r="AJ131" s="1029"/>
      <c r="AK131" s="1030">
        <v>7635667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8.9860850610000007</v>
      </c>
      <c r="AB132" s="1134"/>
      <c r="AC132" s="1134"/>
      <c r="AD132" s="1134"/>
      <c r="AE132" s="1135"/>
      <c r="AF132" s="1136">
        <v>7.5388344060000003</v>
      </c>
      <c r="AG132" s="1134"/>
      <c r="AH132" s="1134"/>
      <c r="AI132" s="1134"/>
      <c r="AJ132" s="1135"/>
      <c r="AK132" s="1136">
        <v>7.8625613190000001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10.199999999999999</v>
      </c>
      <c r="AB133" s="1141"/>
      <c r="AC133" s="1141"/>
      <c r="AD133" s="1141"/>
      <c r="AE133" s="1142"/>
      <c r="AF133" s="1140">
        <v>8.8000000000000007</v>
      </c>
      <c r="AG133" s="1141"/>
      <c r="AH133" s="1141"/>
      <c r="AI133" s="1141"/>
      <c r="AJ133" s="1142"/>
      <c r="AK133" s="1140">
        <v>8.1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1"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2259688</v>
      </c>
      <c r="L9" s="264">
        <v>92202</v>
      </c>
      <c r="M9" s="265">
        <v>64158</v>
      </c>
      <c r="N9" s="266">
        <v>43.7</v>
      </c>
    </row>
    <row r="10" spans="1:16" x14ac:dyDescent="0.15">
      <c r="A10" s="248"/>
      <c r="B10" s="244"/>
      <c r="C10" s="244"/>
      <c r="D10" s="244"/>
      <c r="E10" s="244"/>
      <c r="F10" s="244"/>
      <c r="G10" s="1149" t="s">
        <v>479</v>
      </c>
      <c r="H10" s="1150"/>
      <c r="I10" s="1150"/>
      <c r="J10" s="1151"/>
      <c r="K10" s="267">
        <v>293421</v>
      </c>
      <c r="L10" s="268">
        <v>11972</v>
      </c>
      <c r="M10" s="269">
        <v>6725</v>
      </c>
      <c r="N10" s="270">
        <v>78</v>
      </c>
    </row>
    <row r="11" spans="1:16" ht="13.5" customHeight="1" x14ac:dyDescent="0.15">
      <c r="A11" s="248"/>
      <c r="B11" s="244"/>
      <c r="C11" s="244"/>
      <c r="D11" s="244"/>
      <c r="E11" s="244"/>
      <c r="F11" s="244"/>
      <c r="G11" s="1149" t="s">
        <v>480</v>
      </c>
      <c r="H11" s="1150"/>
      <c r="I11" s="1150"/>
      <c r="J11" s="1151"/>
      <c r="K11" s="267">
        <v>339513</v>
      </c>
      <c r="L11" s="268">
        <v>13853</v>
      </c>
      <c r="M11" s="269">
        <v>8931</v>
      </c>
      <c r="N11" s="270">
        <v>55.1</v>
      </c>
    </row>
    <row r="12" spans="1:16" ht="13.5" customHeight="1" x14ac:dyDescent="0.15">
      <c r="A12" s="248"/>
      <c r="B12" s="244"/>
      <c r="C12" s="244"/>
      <c r="D12" s="244"/>
      <c r="E12" s="244"/>
      <c r="F12" s="244"/>
      <c r="G12" s="1149" t="s">
        <v>481</v>
      </c>
      <c r="H12" s="1150"/>
      <c r="I12" s="1150"/>
      <c r="J12" s="1151"/>
      <c r="K12" s="267" t="s">
        <v>482</v>
      </c>
      <c r="L12" s="268" t="s">
        <v>482</v>
      </c>
      <c r="M12" s="269">
        <v>335</v>
      </c>
      <c r="N12" s="270" t="s">
        <v>482</v>
      </c>
    </row>
    <row r="13" spans="1:16" ht="13.5" customHeight="1" x14ac:dyDescent="0.15">
      <c r="A13" s="248"/>
      <c r="B13" s="244"/>
      <c r="C13" s="244"/>
      <c r="D13" s="244"/>
      <c r="E13" s="244"/>
      <c r="F13" s="244"/>
      <c r="G13" s="1149" t="s">
        <v>483</v>
      </c>
      <c r="H13" s="1150"/>
      <c r="I13" s="1150"/>
      <c r="J13" s="1151"/>
      <c r="K13" s="267" t="s">
        <v>482</v>
      </c>
      <c r="L13" s="268" t="s">
        <v>482</v>
      </c>
      <c r="M13" s="269">
        <v>14</v>
      </c>
      <c r="N13" s="270" t="s">
        <v>482</v>
      </c>
    </row>
    <row r="14" spans="1:16" ht="13.5" customHeight="1" x14ac:dyDescent="0.15">
      <c r="A14" s="248"/>
      <c r="B14" s="244"/>
      <c r="C14" s="244"/>
      <c r="D14" s="244"/>
      <c r="E14" s="244"/>
      <c r="F14" s="244"/>
      <c r="G14" s="1149" t="s">
        <v>484</v>
      </c>
      <c r="H14" s="1150"/>
      <c r="I14" s="1150"/>
      <c r="J14" s="1151"/>
      <c r="K14" s="267" t="s">
        <v>482</v>
      </c>
      <c r="L14" s="268" t="s">
        <v>482</v>
      </c>
      <c r="M14" s="269">
        <v>2685</v>
      </c>
      <c r="N14" s="270" t="s">
        <v>482</v>
      </c>
    </row>
    <row r="15" spans="1:16" ht="13.5" customHeight="1" x14ac:dyDescent="0.15">
      <c r="A15" s="248"/>
      <c r="B15" s="244"/>
      <c r="C15" s="244"/>
      <c r="D15" s="244"/>
      <c r="E15" s="244"/>
      <c r="F15" s="244"/>
      <c r="G15" s="1149" t="s">
        <v>485</v>
      </c>
      <c r="H15" s="1150"/>
      <c r="I15" s="1150"/>
      <c r="J15" s="1151"/>
      <c r="K15" s="267">
        <v>33666</v>
      </c>
      <c r="L15" s="268">
        <v>1374</v>
      </c>
      <c r="M15" s="269">
        <v>1293</v>
      </c>
      <c r="N15" s="270">
        <v>6.3</v>
      </c>
    </row>
    <row r="16" spans="1:16" x14ac:dyDescent="0.15">
      <c r="A16" s="248"/>
      <c r="B16" s="244"/>
      <c r="C16" s="244"/>
      <c r="D16" s="244"/>
      <c r="E16" s="244"/>
      <c r="F16" s="244"/>
      <c r="G16" s="1152" t="s">
        <v>486</v>
      </c>
      <c r="H16" s="1153"/>
      <c r="I16" s="1153"/>
      <c r="J16" s="1154"/>
      <c r="K16" s="268">
        <v>-243659</v>
      </c>
      <c r="L16" s="268">
        <v>-9942</v>
      </c>
      <c r="M16" s="269">
        <v>-6126</v>
      </c>
      <c r="N16" s="270">
        <v>62.3</v>
      </c>
    </row>
    <row r="17" spans="1:16" x14ac:dyDescent="0.15">
      <c r="A17" s="248"/>
      <c r="B17" s="244"/>
      <c r="C17" s="244"/>
      <c r="D17" s="244"/>
      <c r="E17" s="244"/>
      <c r="F17" s="244"/>
      <c r="G17" s="1152" t="s">
        <v>166</v>
      </c>
      <c r="H17" s="1153"/>
      <c r="I17" s="1153"/>
      <c r="J17" s="1154"/>
      <c r="K17" s="268">
        <v>2682629</v>
      </c>
      <c r="L17" s="268">
        <v>109459</v>
      </c>
      <c r="M17" s="269">
        <v>78014</v>
      </c>
      <c r="N17" s="270">
        <v>40.299999999999997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10.24</v>
      </c>
      <c r="L21" s="281">
        <v>7.49</v>
      </c>
      <c r="M21" s="282">
        <v>2.75</v>
      </c>
      <c r="N21" s="249"/>
      <c r="O21" s="283"/>
      <c r="P21" s="279"/>
    </row>
    <row r="22" spans="1:16" s="284" customFormat="1" x14ac:dyDescent="0.15">
      <c r="A22" s="279"/>
      <c r="B22" s="249"/>
      <c r="C22" s="249"/>
      <c r="D22" s="249"/>
      <c r="E22" s="249"/>
      <c r="F22" s="249"/>
      <c r="G22" s="1144" t="s">
        <v>492</v>
      </c>
      <c r="H22" s="1145"/>
      <c r="I22" s="1145"/>
      <c r="J22" s="1146"/>
      <c r="K22" s="285">
        <v>94.3</v>
      </c>
      <c r="L22" s="286">
        <v>97.3</v>
      </c>
      <c r="M22" s="287">
        <v>-3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1935821</v>
      </c>
      <c r="L32" s="294">
        <v>78987</v>
      </c>
      <c r="M32" s="295">
        <v>34910</v>
      </c>
      <c r="N32" s="296">
        <v>126.3</v>
      </c>
    </row>
    <row r="33" spans="1:16" ht="13.5" customHeight="1" x14ac:dyDescent="0.15">
      <c r="A33" s="248"/>
      <c r="B33" s="244"/>
      <c r="C33" s="244"/>
      <c r="D33" s="244"/>
      <c r="E33" s="244"/>
      <c r="F33" s="244"/>
      <c r="G33" s="1160" t="s">
        <v>497</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498</v>
      </c>
      <c r="H34" s="1161"/>
      <c r="I34" s="1161"/>
      <c r="J34" s="1162"/>
      <c r="K34" s="294" t="s">
        <v>482</v>
      </c>
      <c r="L34" s="294" t="s">
        <v>482</v>
      </c>
      <c r="M34" s="295" t="s">
        <v>482</v>
      </c>
      <c r="N34" s="296" t="s">
        <v>482</v>
      </c>
    </row>
    <row r="35" spans="1:16" ht="27" customHeight="1" x14ac:dyDescent="0.15">
      <c r="A35" s="248"/>
      <c r="B35" s="244"/>
      <c r="C35" s="244"/>
      <c r="D35" s="244"/>
      <c r="E35" s="244"/>
      <c r="F35" s="244"/>
      <c r="G35" s="1160" t="s">
        <v>499</v>
      </c>
      <c r="H35" s="1161"/>
      <c r="I35" s="1161"/>
      <c r="J35" s="1162"/>
      <c r="K35" s="294">
        <v>473531</v>
      </c>
      <c r="L35" s="294">
        <v>19321</v>
      </c>
      <c r="M35" s="295">
        <v>14021</v>
      </c>
      <c r="N35" s="296">
        <v>37.799999999999997</v>
      </c>
    </row>
    <row r="36" spans="1:16" ht="27" customHeight="1" x14ac:dyDescent="0.15">
      <c r="A36" s="248"/>
      <c r="B36" s="244"/>
      <c r="C36" s="244"/>
      <c r="D36" s="244"/>
      <c r="E36" s="244"/>
      <c r="F36" s="244"/>
      <c r="G36" s="1160" t="s">
        <v>500</v>
      </c>
      <c r="H36" s="1161"/>
      <c r="I36" s="1161"/>
      <c r="J36" s="1162"/>
      <c r="K36" s="294">
        <v>256989</v>
      </c>
      <c r="L36" s="294">
        <v>10486</v>
      </c>
      <c r="M36" s="295">
        <v>2867</v>
      </c>
      <c r="N36" s="296">
        <v>265.7</v>
      </c>
    </row>
    <row r="37" spans="1:16" ht="13.5" customHeight="1" x14ac:dyDescent="0.15">
      <c r="A37" s="248"/>
      <c r="B37" s="244"/>
      <c r="C37" s="244"/>
      <c r="D37" s="244"/>
      <c r="E37" s="244"/>
      <c r="F37" s="244"/>
      <c r="G37" s="1160" t="s">
        <v>501</v>
      </c>
      <c r="H37" s="1161"/>
      <c r="I37" s="1161"/>
      <c r="J37" s="1162"/>
      <c r="K37" s="294">
        <v>11288</v>
      </c>
      <c r="L37" s="294">
        <v>461</v>
      </c>
      <c r="M37" s="295">
        <v>917</v>
      </c>
      <c r="N37" s="296">
        <v>-49.7</v>
      </c>
    </row>
    <row r="38" spans="1:16" ht="27" customHeight="1" x14ac:dyDescent="0.15">
      <c r="A38" s="248"/>
      <c r="B38" s="244"/>
      <c r="C38" s="244"/>
      <c r="D38" s="244"/>
      <c r="E38" s="244"/>
      <c r="F38" s="244"/>
      <c r="G38" s="1163" t="s">
        <v>502</v>
      </c>
      <c r="H38" s="1164"/>
      <c r="I38" s="1164"/>
      <c r="J38" s="1165"/>
      <c r="K38" s="297" t="s">
        <v>482</v>
      </c>
      <c r="L38" s="297" t="s">
        <v>482</v>
      </c>
      <c r="M38" s="298">
        <v>2</v>
      </c>
      <c r="N38" s="299" t="s">
        <v>482</v>
      </c>
      <c r="O38" s="293"/>
    </row>
    <row r="39" spans="1:16" x14ac:dyDescent="0.15">
      <c r="A39" s="248"/>
      <c r="B39" s="244"/>
      <c r="C39" s="244"/>
      <c r="D39" s="244"/>
      <c r="E39" s="244"/>
      <c r="F39" s="244"/>
      <c r="G39" s="1163" t="s">
        <v>503</v>
      </c>
      <c r="H39" s="1164"/>
      <c r="I39" s="1164"/>
      <c r="J39" s="1165"/>
      <c r="K39" s="300">
        <v>-60697</v>
      </c>
      <c r="L39" s="300">
        <v>-2477</v>
      </c>
      <c r="M39" s="301">
        <v>-3077</v>
      </c>
      <c r="N39" s="302">
        <v>-19.5</v>
      </c>
      <c r="O39" s="293"/>
    </row>
    <row r="40" spans="1:16" ht="27" customHeight="1" x14ac:dyDescent="0.15">
      <c r="A40" s="248"/>
      <c r="B40" s="244"/>
      <c r="C40" s="244"/>
      <c r="D40" s="244"/>
      <c r="E40" s="244"/>
      <c r="F40" s="244"/>
      <c r="G40" s="1160" t="s">
        <v>504</v>
      </c>
      <c r="H40" s="1161"/>
      <c r="I40" s="1161"/>
      <c r="J40" s="1162"/>
      <c r="K40" s="300">
        <v>-2016573</v>
      </c>
      <c r="L40" s="300">
        <v>-82282</v>
      </c>
      <c r="M40" s="301">
        <v>-35137</v>
      </c>
      <c r="N40" s="302">
        <v>134.19999999999999</v>
      </c>
      <c r="O40" s="293"/>
    </row>
    <row r="41" spans="1:16" x14ac:dyDescent="0.15">
      <c r="A41" s="248"/>
      <c r="B41" s="244"/>
      <c r="C41" s="244"/>
      <c r="D41" s="244"/>
      <c r="E41" s="244"/>
      <c r="F41" s="244"/>
      <c r="G41" s="1166" t="s">
        <v>277</v>
      </c>
      <c r="H41" s="1167"/>
      <c r="I41" s="1167"/>
      <c r="J41" s="1168"/>
      <c r="K41" s="294">
        <v>600359</v>
      </c>
      <c r="L41" s="300">
        <v>24496</v>
      </c>
      <c r="M41" s="301">
        <v>14503</v>
      </c>
      <c r="N41" s="302">
        <v>68.900000000000006</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976887</v>
      </c>
      <c r="J51" s="320">
        <v>37899</v>
      </c>
      <c r="K51" s="321">
        <v>-6</v>
      </c>
      <c r="L51" s="322">
        <v>51262</v>
      </c>
      <c r="M51" s="323">
        <v>-13.6</v>
      </c>
      <c r="N51" s="324">
        <v>7.6</v>
      </c>
    </row>
    <row r="52" spans="1:14" x14ac:dyDescent="0.15">
      <c r="A52" s="248"/>
      <c r="B52" s="244"/>
      <c r="C52" s="244"/>
      <c r="D52" s="244"/>
      <c r="E52" s="244"/>
      <c r="F52" s="244"/>
      <c r="G52" s="325"/>
      <c r="H52" s="326" t="s">
        <v>515</v>
      </c>
      <c r="I52" s="327">
        <v>781155</v>
      </c>
      <c r="J52" s="328">
        <v>30306</v>
      </c>
      <c r="K52" s="329">
        <v>0.9</v>
      </c>
      <c r="L52" s="330">
        <v>25630</v>
      </c>
      <c r="M52" s="331">
        <v>-24.8</v>
      </c>
      <c r="N52" s="332">
        <v>25.7</v>
      </c>
    </row>
    <row r="53" spans="1:14" x14ac:dyDescent="0.15">
      <c r="A53" s="248"/>
      <c r="B53" s="244"/>
      <c r="C53" s="244"/>
      <c r="D53" s="244"/>
      <c r="E53" s="244"/>
      <c r="F53" s="244"/>
      <c r="G53" s="310" t="s">
        <v>516</v>
      </c>
      <c r="H53" s="311"/>
      <c r="I53" s="319">
        <v>999725</v>
      </c>
      <c r="J53" s="320">
        <v>39096</v>
      </c>
      <c r="K53" s="321">
        <v>3.2</v>
      </c>
      <c r="L53" s="322">
        <v>48407</v>
      </c>
      <c r="M53" s="323">
        <v>-5.6</v>
      </c>
      <c r="N53" s="324">
        <v>8.8000000000000007</v>
      </c>
    </row>
    <row r="54" spans="1:14" x14ac:dyDescent="0.15">
      <c r="A54" s="248"/>
      <c r="B54" s="244"/>
      <c r="C54" s="244"/>
      <c r="D54" s="244"/>
      <c r="E54" s="244"/>
      <c r="F54" s="244"/>
      <c r="G54" s="325"/>
      <c r="H54" s="326" t="s">
        <v>515</v>
      </c>
      <c r="I54" s="327">
        <v>698168</v>
      </c>
      <c r="J54" s="328">
        <v>27303</v>
      </c>
      <c r="K54" s="329">
        <v>-9.9</v>
      </c>
      <c r="L54" s="330">
        <v>23914</v>
      </c>
      <c r="M54" s="331">
        <v>-6.7</v>
      </c>
      <c r="N54" s="332">
        <v>-3.2</v>
      </c>
    </row>
    <row r="55" spans="1:14" x14ac:dyDescent="0.15">
      <c r="A55" s="248"/>
      <c r="B55" s="244"/>
      <c r="C55" s="244"/>
      <c r="D55" s="244"/>
      <c r="E55" s="244"/>
      <c r="F55" s="244"/>
      <c r="G55" s="310" t="s">
        <v>517</v>
      </c>
      <c r="H55" s="311"/>
      <c r="I55" s="319">
        <v>1545371</v>
      </c>
      <c r="J55" s="320">
        <v>60911</v>
      </c>
      <c r="K55" s="321">
        <v>55.8</v>
      </c>
      <c r="L55" s="322">
        <v>69477</v>
      </c>
      <c r="M55" s="323">
        <v>43.5</v>
      </c>
      <c r="N55" s="324">
        <v>12.3</v>
      </c>
    </row>
    <row r="56" spans="1:14" x14ac:dyDescent="0.15">
      <c r="A56" s="248"/>
      <c r="B56" s="244"/>
      <c r="C56" s="244"/>
      <c r="D56" s="244"/>
      <c r="E56" s="244"/>
      <c r="F56" s="244"/>
      <c r="G56" s="325"/>
      <c r="H56" s="326" t="s">
        <v>515</v>
      </c>
      <c r="I56" s="327">
        <v>821292</v>
      </c>
      <c r="J56" s="328">
        <v>32371</v>
      </c>
      <c r="K56" s="329">
        <v>18.600000000000001</v>
      </c>
      <c r="L56" s="330">
        <v>31528</v>
      </c>
      <c r="M56" s="331">
        <v>31.8</v>
      </c>
      <c r="N56" s="332">
        <v>-13.2</v>
      </c>
    </row>
    <row r="57" spans="1:14" x14ac:dyDescent="0.15">
      <c r="A57" s="248"/>
      <c r="B57" s="244"/>
      <c r="C57" s="244"/>
      <c r="D57" s="244"/>
      <c r="E57" s="244"/>
      <c r="F57" s="244"/>
      <c r="G57" s="310" t="s">
        <v>518</v>
      </c>
      <c r="H57" s="311"/>
      <c r="I57" s="319">
        <v>1961203</v>
      </c>
      <c r="J57" s="320">
        <v>78492</v>
      </c>
      <c r="K57" s="321">
        <v>28.9</v>
      </c>
      <c r="L57" s="322">
        <v>59668</v>
      </c>
      <c r="M57" s="323">
        <v>-14.1</v>
      </c>
      <c r="N57" s="324">
        <v>43</v>
      </c>
    </row>
    <row r="58" spans="1:14" x14ac:dyDescent="0.15">
      <c r="A58" s="248"/>
      <c r="B58" s="244"/>
      <c r="C58" s="244"/>
      <c r="D58" s="244"/>
      <c r="E58" s="244"/>
      <c r="F58" s="244"/>
      <c r="G58" s="325"/>
      <c r="H58" s="326" t="s">
        <v>515</v>
      </c>
      <c r="I58" s="327">
        <v>1088465</v>
      </c>
      <c r="J58" s="328">
        <v>43563</v>
      </c>
      <c r="K58" s="329">
        <v>34.6</v>
      </c>
      <c r="L58" s="330">
        <v>31515</v>
      </c>
      <c r="M58" s="331">
        <v>0</v>
      </c>
      <c r="N58" s="332">
        <v>34.6</v>
      </c>
    </row>
    <row r="59" spans="1:14" x14ac:dyDescent="0.15">
      <c r="A59" s="248"/>
      <c r="B59" s="244"/>
      <c r="C59" s="244"/>
      <c r="D59" s="244"/>
      <c r="E59" s="244"/>
      <c r="F59" s="244"/>
      <c r="G59" s="310" t="s">
        <v>519</v>
      </c>
      <c r="H59" s="311"/>
      <c r="I59" s="319">
        <v>1739582</v>
      </c>
      <c r="J59" s="320">
        <v>70980</v>
      </c>
      <c r="K59" s="321">
        <v>-9.6</v>
      </c>
      <c r="L59" s="322">
        <v>56894</v>
      </c>
      <c r="M59" s="323">
        <v>-4.5999999999999996</v>
      </c>
      <c r="N59" s="324">
        <v>-5</v>
      </c>
    </row>
    <row r="60" spans="1:14" x14ac:dyDescent="0.15">
      <c r="A60" s="248"/>
      <c r="B60" s="244"/>
      <c r="C60" s="244"/>
      <c r="D60" s="244"/>
      <c r="E60" s="244"/>
      <c r="F60" s="244"/>
      <c r="G60" s="325"/>
      <c r="H60" s="326" t="s">
        <v>515</v>
      </c>
      <c r="I60" s="333">
        <v>982139</v>
      </c>
      <c r="J60" s="328">
        <v>40074</v>
      </c>
      <c r="K60" s="329">
        <v>-8</v>
      </c>
      <c r="L60" s="330">
        <v>32548</v>
      </c>
      <c r="M60" s="331">
        <v>3.3</v>
      </c>
      <c r="N60" s="332">
        <v>-11.3</v>
      </c>
    </row>
    <row r="61" spans="1:14" x14ac:dyDescent="0.15">
      <c r="A61" s="248"/>
      <c r="B61" s="244"/>
      <c r="C61" s="244"/>
      <c r="D61" s="244"/>
      <c r="E61" s="244"/>
      <c r="F61" s="244"/>
      <c r="G61" s="310" t="s">
        <v>520</v>
      </c>
      <c r="H61" s="334"/>
      <c r="I61" s="335">
        <v>1444554</v>
      </c>
      <c r="J61" s="336">
        <v>57476</v>
      </c>
      <c r="K61" s="337">
        <v>14.5</v>
      </c>
      <c r="L61" s="338">
        <v>57142</v>
      </c>
      <c r="M61" s="339">
        <v>1.1000000000000001</v>
      </c>
      <c r="N61" s="324">
        <v>13.4</v>
      </c>
    </row>
    <row r="62" spans="1:14" x14ac:dyDescent="0.15">
      <c r="A62" s="248"/>
      <c r="B62" s="244"/>
      <c r="C62" s="244"/>
      <c r="D62" s="244"/>
      <c r="E62" s="244"/>
      <c r="F62" s="244"/>
      <c r="G62" s="325"/>
      <c r="H62" s="326" t="s">
        <v>515</v>
      </c>
      <c r="I62" s="327">
        <v>874244</v>
      </c>
      <c r="J62" s="328">
        <v>34723</v>
      </c>
      <c r="K62" s="329">
        <v>7.2</v>
      </c>
      <c r="L62" s="330">
        <v>29027</v>
      </c>
      <c r="M62" s="331">
        <v>0.7</v>
      </c>
      <c r="N62" s="332">
        <v>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15.62</v>
      </c>
      <c r="G47" s="12">
        <v>20.329999999999998</v>
      </c>
      <c r="H47" s="12">
        <v>24.49</v>
      </c>
      <c r="I47" s="12">
        <v>29.35</v>
      </c>
      <c r="J47" s="13">
        <v>31.69</v>
      </c>
    </row>
    <row r="48" spans="2:10" ht="57.75" customHeight="1" x14ac:dyDescent="0.15">
      <c r="B48" s="14"/>
      <c r="C48" s="1171" t="s">
        <v>4</v>
      </c>
      <c r="D48" s="1171"/>
      <c r="E48" s="1172"/>
      <c r="F48" s="15">
        <v>7.31</v>
      </c>
      <c r="G48" s="16">
        <v>6.26</v>
      </c>
      <c r="H48" s="16">
        <v>7.9</v>
      </c>
      <c r="I48" s="16">
        <v>8.34</v>
      </c>
      <c r="J48" s="17">
        <v>10.31</v>
      </c>
    </row>
    <row r="49" spans="2:10" ht="57.75" customHeight="1" thickBot="1" x14ac:dyDescent="0.2">
      <c r="B49" s="18"/>
      <c r="C49" s="1173" t="s">
        <v>5</v>
      </c>
      <c r="D49" s="1173"/>
      <c r="E49" s="1174"/>
      <c r="F49" s="19">
        <v>1.58</v>
      </c>
      <c r="G49" s="20">
        <v>0</v>
      </c>
      <c r="H49" s="20">
        <v>2.84</v>
      </c>
      <c r="I49" s="20">
        <v>0.36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内出　泰照</cp:lastModifiedBy>
  <cp:lastPrinted>2017-04-26T04:32:49Z</cp:lastPrinted>
  <dcterms:created xsi:type="dcterms:W3CDTF">2017-02-15T15:42:26Z</dcterms:created>
  <dcterms:modified xsi:type="dcterms:W3CDTF">2020-01-07T06:52:41Z</dcterms:modified>
</cp:coreProperties>
</file>