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10410" windowHeight="6375" tabRatio="824" activeTab="0"/>
  </bookViews>
  <sheets>
    <sheet name="農家数" sheetId="1" r:id="rId1"/>
    <sheet name="農家数推移グラフ" sheetId="2" r:id="rId2"/>
    <sheet name="専業、兼業別グラフ" sheetId="3" r:id="rId3"/>
    <sheet name="総農家数順位" sheetId="4" r:id="rId4"/>
    <sheet name="経営耕地面積" sheetId="5" r:id="rId5"/>
    <sheet name="経営耕地面積規模別経営体数" sheetId="6" r:id="rId6"/>
    <sheet name="経営耕地面積規模別経営体数グラフ" sheetId="7" r:id="rId7"/>
    <sheet name="所有耕地規模別 " sheetId="8" r:id="rId8"/>
    <sheet name="家畜" sheetId="9" r:id="rId9"/>
    <sheet name="農業機械" sheetId="10" r:id="rId10"/>
    <sheet name="農家世帯構成" sheetId="11" r:id="rId11"/>
  </sheets>
  <definedNames>
    <definedName name="_xlnm.Print_Area" localSheetId="5">'経営耕地面積規模別経営体数'!$A$1:$R$32</definedName>
    <definedName name="_xlnm.Print_Area" localSheetId="9">'農業機械'!$A$2:$X$52</definedName>
  </definedNames>
  <calcPr fullCalcOnLoad="1"/>
</workbook>
</file>

<file path=xl/sharedStrings.xml><?xml version="1.0" encoding="utf-8"?>
<sst xmlns="http://schemas.openxmlformats.org/spreadsheetml/2006/main" count="719" uniqueCount="236">
  <si>
    <t>総農家数</t>
  </si>
  <si>
    <t>自給的農家</t>
  </si>
  <si>
    <t>販売農家</t>
  </si>
  <si>
    <t>専業</t>
  </si>
  <si>
    <t>兼業</t>
  </si>
  <si>
    <t>計</t>
  </si>
  <si>
    <t>世帯主農業主</t>
  </si>
  <si>
    <t>加美町</t>
  </si>
  <si>
    <t>中新田町</t>
  </si>
  <si>
    <t>小野田町</t>
  </si>
  <si>
    <t>宮崎町</t>
  </si>
  <si>
    <t>年</t>
  </si>
  <si>
    <t>農家数</t>
  </si>
  <si>
    <t>田</t>
  </si>
  <si>
    <t>樹園地</t>
  </si>
  <si>
    <t>合計</t>
  </si>
  <si>
    <t>加美町</t>
  </si>
  <si>
    <t>単位：ｈa</t>
  </si>
  <si>
    <t>乳用牛</t>
  </si>
  <si>
    <t>肉用牛</t>
  </si>
  <si>
    <t>豚</t>
  </si>
  <si>
    <t>鶏</t>
  </si>
  <si>
    <t>Ｘ</t>
  </si>
  <si>
    <t>Ｘ</t>
  </si>
  <si>
    <t>0.3～0.5</t>
  </si>
  <si>
    <t>0.5～1.0</t>
  </si>
  <si>
    <t>1.0～1.5</t>
  </si>
  <si>
    <t>1.5～2.0</t>
  </si>
  <si>
    <t>2.0～3.0</t>
  </si>
  <si>
    <t>3.0～5.0</t>
  </si>
  <si>
    <t>5.0～10.0</t>
  </si>
  <si>
    <t>10.0～20.0</t>
  </si>
  <si>
    <t>20.0～30.0</t>
  </si>
  <si>
    <t>30.0～50.0</t>
  </si>
  <si>
    <t>小野田町</t>
  </si>
  <si>
    <t>10以上</t>
  </si>
  <si>
    <t>7～12年</t>
  </si>
  <si>
    <t>5以上</t>
  </si>
  <si>
    <t>0.5～1.0</t>
  </si>
  <si>
    <t>1.0～1.5</t>
  </si>
  <si>
    <t>1.5～2.0</t>
  </si>
  <si>
    <t>0.1～0.3</t>
  </si>
  <si>
    <t>2.0～2.5</t>
  </si>
  <si>
    <t>2.5～3.0</t>
  </si>
  <si>
    <t>3.0～4.0</t>
  </si>
  <si>
    <t>4.0～5.0</t>
  </si>
  <si>
    <t>5.0～7.5</t>
  </si>
  <si>
    <t>7.5～10.0</t>
  </si>
  <si>
    <t>10.0～15.0</t>
  </si>
  <si>
    <t>15.0～</t>
  </si>
  <si>
    <t>所有地なし</t>
  </si>
  <si>
    <t>5.0～</t>
  </si>
  <si>
    <t>所有耕地規模別経営体数</t>
  </si>
  <si>
    <t>0.3ｈａ未満</t>
  </si>
  <si>
    <t>普通畑</t>
  </si>
  <si>
    <t>仙台市</t>
  </si>
  <si>
    <t>多賀城市</t>
  </si>
  <si>
    <t>大河原町</t>
  </si>
  <si>
    <t>村田町</t>
  </si>
  <si>
    <t>柴田町</t>
  </si>
  <si>
    <t>川崎町</t>
  </si>
  <si>
    <t>山元町</t>
  </si>
  <si>
    <t>大郷町</t>
  </si>
  <si>
    <t>大衡村</t>
  </si>
  <si>
    <t>色麻町</t>
  </si>
  <si>
    <t>涌谷町</t>
  </si>
  <si>
    <t>女川町</t>
  </si>
  <si>
    <t>順位</t>
  </si>
  <si>
    <t>市町村名</t>
  </si>
  <si>
    <t>総農家戸数</t>
  </si>
  <si>
    <t>総農家数順位</t>
  </si>
  <si>
    <t>昭和60年</t>
  </si>
  <si>
    <t>昭和55年</t>
  </si>
  <si>
    <t>農家世帯構成</t>
  </si>
  <si>
    <t>男女年齢別世帯員数</t>
  </si>
  <si>
    <t>男</t>
  </si>
  <si>
    <t>14歳以下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</si>
  <si>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</si>
  <si>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</si>
  <si>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</si>
  <si>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</si>
  <si>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</si>
  <si>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</si>
  <si>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</si>
  <si>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</si>
  <si>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</si>
  <si>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</si>
  <si>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</si>
  <si>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70歳以上</t>
  </si>
  <si>
    <t>平成2年</t>
  </si>
  <si>
    <t>中新田町</t>
  </si>
  <si>
    <t>70-74</t>
  </si>
  <si>
    <t>75歳以上</t>
  </si>
  <si>
    <t>平成7年</t>
  </si>
  <si>
    <t>平成12年</t>
  </si>
  <si>
    <t>平成17年</t>
  </si>
  <si>
    <t>女</t>
  </si>
  <si>
    <t>動力耕うん機・農用トラクター計</t>
  </si>
  <si>
    <t>うち歩行型</t>
  </si>
  <si>
    <t>うち15馬力未満</t>
  </si>
  <si>
    <t>うち15～30馬力</t>
  </si>
  <si>
    <t>バインダー</t>
  </si>
  <si>
    <t>米麦用乾燥機</t>
  </si>
  <si>
    <t>自脱型コンバイン</t>
  </si>
  <si>
    <t>動力防除機</t>
  </si>
  <si>
    <t>乗用型スピードスプレイヤー</t>
  </si>
  <si>
    <t>動力田植機</t>
  </si>
  <si>
    <t>農家数</t>
  </si>
  <si>
    <t>台数</t>
  </si>
  <si>
    <t>中新田町</t>
  </si>
  <si>
    <t>宮崎町町</t>
  </si>
  <si>
    <t>-</t>
  </si>
  <si>
    <t>-</t>
  </si>
  <si>
    <t>単位：戸</t>
  </si>
  <si>
    <t>0.1ha未満</t>
  </si>
  <si>
    <t>（円グラフ付）</t>
  </si>
  <si>
    <t>専業農家</t>
  </si>
  <si>
    <t>割合</t>
  </si>
  <si>
    <t>単位：戸、％</t>
  </si>
  <si>
    <t>農家数推移グラフ</t>
  </si>
  <si>
    <t>うち専業農家</t>
  </si>
  <si>
    <t>登米市</t>
  </si>
  <si>
    <t>栗原市</t>
  </si>
  <si>
    <t>東松島市</t>
  </si>
  <si>
    <t>平成22年</t>
  </si>
  <si>
    <t>0.3ha未満</t>
  </si>
  <si>
    <t>50.0～100.0</t>
  </si>
  <si>
    <t>100.0ha以上</t>
  </si>
  <si>
    <t>台数</t>
  </si>
  <si>
    <t>トラクター</t>
  </si>
  <si>
    <t>コンバイン</t>
  </si>
  <si>
    <t>‐</t>
  </si>
  <si>
    <t>単位：頭　　鶏は100羽</t>
  </si>
  <si>
    <t>平成27年</t>
  </si>
  <si>
    <t>石巻市</t>
  </si>
  <si>
    <t>塩竃市</t>
  </si>
  <si>
    <t>気仙沼市</t>
  </si>
  <si>
    <t>白石市</t>
  </si>
  <si>
    <t>名取市</t>
  </si>
  <si>
    <t>角田市</t>
  </si>
  <si>
    <t>岩沼市</t>
  </si>
  <si>
    <t>大崎市</t>
  </si>
  <si>
    <t>蔵王町</t>
  </si>
  <si>
    <t>七ケ宿町</t>
  </si>
  <si>
    <t>丸森町</t>
  </si>
  <si>
    <t>亘理町</t>
  </si>
  <si>
    <t>松島町</t>
  </si>
  <si>
    <t>七ケ浜町</t>
  </si>
  <si>
    <t>利府町</t>
  </si>
  <si>
    <t>大和町</t>
  </si>
  <si>
    <t>富谷町</t>
  </si>
  <si>
    <t>美里町</t>
  </si>
  <si>
    <t>南三陸町</t>
  </si>
  <si>
    <t>17～22年</t>
  </si>
  <si>
    <t>農業用機械所有農家数と所有台数（販売農家）</t>
  </si>
  <si>
    <t>資料：農林業センサス・2010年世界農林業センサス</t>
  </si>
  <si>
    <t>第1種兼業農家</t>
  </si>
  <si>
    <t>第2種兼業農家</t>
  </si>
  <si>
    <t>１．自給的農家・・・経営耕地面積が30ａ未満または農産物販売金額が50万円未満の農家</t>
  </si>
  <si>
    <t>２．販売農家・・・経営耕地面積が30ａ以上または農産物販売金額が50万円以上の農家</t>
  </si>
  <si>
    <t>３．第1種兼業農家・・・農業所得を主とする兼業農家をいう</t>
  </si>
  <si>
    <t>４．第2種兼業農家・・・農業所得を従とする兼業農家をいう</t>
  </si>
  <si>
    <t>※平成12年から兼業農家に自給的農家は含まない｡</t>
  </si>
  <si>
    <t>資料：農林業センサス</t>
  </si>
  <si>
    <t>専業、兼業別農家割合グラフ</t>
  </si>
  <si>
    <t>第1種兼業</t>
  </si>
  <si>
    <t>第2種兼業</t>
  </si>
  <si>
    <t>資料：2015年農林業センサス</t>
  </si>
  <si>
    <t>順位</t>
  </si>
  <si>
    <t>市町村名</t>
  </si>
  <si>
    <t>登米市</t>
  </si>
  <si>
    <t>栗原市</t>
  </si>
  <si>
    <t>大崎市</t>
  </si>
  <si>
    <t>石巻市</t>
  </si>
  <si>
    <t>仙台市</t>
  </si>
  <si>
    <t>気仙沼市</t>
  </si>
  <si>
    <t>角田市</t>
  </si>
  <si>
    <t>白石市</t>
  </si>
  <si>
    <t>丸森町</t>
  </si>
  <si>
    <t>名取市</t>
  </si>
  <si>
    <t>加美町</t>
  </si>
  <si>
    <t>亘理町</t>
  </si>
  <si>
    <t>東松島市</t>
  </si>
  <si>
    <t>美里町</t>
  </si>
  <si>
    <t>蔵王町</t>
  </si>
  <si>
    <t>涌谷町</t>
  </si>
  <si>
    <t>山元町</t>
  </si>
  <si>
    <t>岩沼市</t>
  </si>
  <si>
    <t>南三陸町</t>
  </si>
  <si>
    <t>村田町</t>
  </si>
  <si>
    <t>大郷町</t>
  </si>
  <si>
    <t>大和町</t>
  </si>
  <si>
    <t>川崎町</t>
  </si>
  <si>
    <t>柴田町</t>
  </si>
  <si>
    <t>松島町</t>
  </si>
  <si>
    <t>大衡村</t>
  </si>
  <si>
    <t>大河原町</t>
  </si>
  <si>
    <t>色麻町</t>
  </si>
  <si>
    <t>利府町</t>
  </si>
  <si>
    <t>富谷町</t>
  </si>
  <si>
    <t>多賀城市</t>
  </si>
  <si>
    <t>七ヶ宿町</t>
  </si>
  <si>
    <t>七ヶ浜町</t>
  </si>
  <si>
    <t>塩竃町</t>
  </si>
  <si>
    <t>女川町</t>
  </si>
  <si>
    <t>総農家戸数</t>
  </si>
  <si>
    <t>～2年</t>
  </si>
  <si>
    <t>※平成7年以前は総農家、平成12年以降は販売農家である。</t>
  </si>
  <si>
    <t>7～17年</t>
  </si>
  <si>
    <t>22年～</t>
  </si>
  <si>
    <t>※Ｘは公表できない数値。</t>
  </si>
  <si>
    <t>単位：戸、台</t>
  </si>
  <si>
    <r>
      <t>平成1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</si>
  <si>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</t>
    </r>
  </si>
  <si>
    <t>うち30馬力以上</t>
  </si>
  <si>
    <r>
      <t>※平成1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年は耕耘機、バインダー、乾燥機の所有は調査していない。</t>
    </r>
  </si>
  <si>
    <t>※平成22年は「動力田植機」「トラクター」「コンバイン」のみ調査しており、その他は調査していない。</t>
  </si>
  <si>
    <t>単位：世帯</t>
  </si>
  <si>
    <t>※畑は普通作物・飼料用作物の畑で、牧草畑は含まない。</t>
  </si>
  <si>
    <t>なし</t>
  </si>
  <si>
    <t>経営耕地面積（農業経営体）</t>
  </si>
  <si>
    <t>令和2年</t>
  </si>
  <si>
    <t>※令和2年から専兼業別統計は廃止。</t>
  </si>
  <si>
    <t>資料：2010年世界農林業センサス</t>
  </si>
  <si>
    <t>資料：2020年農林業センサス</t>
  </si>
  <si>
    <t>富谷市</t>
  </si>
  <si>
    <t>令和2年～</t>
  </si>
  <si>
    <t>100.0～150.0</t>
  </si>
  <si>
    <t>150.0ha以上</t>
  </si>
  <si>
    <t>経営耕地面積規模別経営体数</t>
  </si>
  <si>
    <t>経営耕地面積規模別経営体数グラフ</t>
  </si>
  <si>
    <t>※令和2年は都道府県別のみ公表</t>
  </si>
  <si>
    <t>家畜飼養頭数</t>
  </si>
  <si>
    <t>令和2年</t>
  </si>
  <si>
    <t>※令和2年から農業機械の所有台数は調査していない。。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</si>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</sst>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17"/>
      <color indexed="8"/>
      <name val="ＭＳ Ｐゴシック"/>
      <family val="3"/>
    </font>
    <font>
      <sz val="15.6"/>
      <color indexed="8"/>
      <name val="ＭＳ Ｐゴシック"/>
      <family val="3"/>
    </font>
    <font>
      <sz val="16.5"/>
      <color indexed="8"/>
      <name val="ＭＳ Ｐゴシック"/>
      <family val="3"/>
    </font>
    <font>
      <sz val="12"/>
      <color indexed="8"/>
      <name val="ＭＳ Ｐゴシック"/>
      <family val="3"/>
    </font>
    <font>
      <sz val="23.75"/>
      <color indexed="8"/>
      <name val="ＭＳ Ｐゴシック"/>
      <family val="3"/>
    </font>
    <font>
      <sz val="10.25"/>
      <color indexed="8"/>
      <name val="ＭＳ Ｐゴシック"/>
      <family val="3"/>
    </font>
    <font>
      <sz val="21.85"/>
      <color indexed="8"/>
      <name val="ＭＳ Ｐゴシック"/>
      <family val="3"/>
    </font>
    <font>
      <sz val="9"/>
      <name val="ＭＳ Ｐゴシック"/>
      <family val="3"/>
    </font>
    <font>
      <b/>
      <sz val="14"/>
      <color indexed="30"/>
      <name val="ＭＳ Ｐゴシック"/>
      <family val="3"/>
    </font>
    <font>
      <b/>
      <sz val="14"/>
      <color indexed="45"/>
      <name val="ＭＳ Ｐゴシック"/>
      <family val="3"/>
    </font>
    <font>
      <sz val="10"/>
      <color indexed="8"/>
      <name val="ＭＳ Ｐゴシック"/>
      <family val="3"/>
    </font>
    <font>
      <sz val="10.25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sz val="11"/>
      <color rgb="FF006100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50" fillId="0" borderId="0">
      <alignment vertical="center"/>
      <protection/>
    </xf>
    <xf numFmtId="0" fontId="0" fillId="0" borderId="0">
      <alignment vertical="center"/>
      <protection/>
    </xf>
    <xf numFmtId="0" fontId="50" fillId="0" borderId="0">
      <alignment vertical="center"/>
      <protection/>
    </xf>
    <xf numFmtId="0" fontId="51" fillId="31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38" fontId="0" fillId="0" borderId="0" xfId="48" applyBorder="1" applyAlignment="1">
      <alignment vertical="center"/>
    </xf>
    <xf numFmtId="38" fontId="0" fillId="0" borderId="0" xfId="48" applyFill="1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0" fillId="0" borderId="10" xfId="48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 shrinkToFit="1"/>
    </xf>
    <xf numFmtId="38" fontId="0" fillId="0" borderId="0" xfId="48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7" fontId="0" fillId="0" borderId="14" xfId="0" applyNumberForma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right" vertical="center"/>
    </xf>
    <xf numFmtId="177" fontId="4" fillId="0" borderId="14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4" fillId="0" borderId="13" xfId="0" applyNumberFormat="1" applyFon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4" fillId="0" borderId="0" xfId="0" applyNumberFormat="1" applyFont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38" fontId="0" fillId="0" borderId="0" xfId="48" applyFont="1" applyAlignment="1">
      <alignment horizontal="left" vertical="center"/>
    </xf>
    <xf numFmtId="178" fontId="0" fillId="0" borderId="10" xfId="0" applyNumberFormat="1" applyBorder="1" applyAlignment="1">
      <alignment vertical="center"/>
    </xf>
    <xf numFmtId="178" fontId="0" fillId="0" borderId="0" xfId="0" applyNumberFormat="1" applyBorder="1" applyAlignment="1">
      <alignment vertical="center"/>
    </xf>
    <xf numFmtId="38" fontId="0" fillId="0" borderId="0" xfId="0" applyNumberFormat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21" xfId="0" applyBorder="1" applyAlignment="1">
      <alignment vertical="center"/>
    </xf>
    <xf numFmtId="38" fontId="0" fillId="0" borderId="21" xfId="48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177" fontId="0" fillId="0" borderId="14" xfId="0" applyNumberFormat="1" applyFont="1" applyBorder="1" applyAlignment="1">
      <alignment horizontal="center" vertical="center"/>
    </xf>
    <xf numFmtId="38" fontId="0" fillId="0" borderId="0" xfId="48" applyFont="1" applyAlignment="1">
      <alignment horizontal="left" vertical="center"/>
    </xf>
    <xf numFmtId="177" fontId="4" fillId="0" borderId="21" xfId="0" applyNumberFormat="1" applyFon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9" xfId="48" applyFont="1" applyBorder="1" applyAlignment="1">
      <alignment horizontal="left"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50" fillId="0" borderId="10" xfId="60" applyBorder="1">
      <alignment vertical="center"/>
      <protection/>
    </xf>
    <xf numFmtId="3" fontId="50" fillId="0" borderId="10" xfId="60" applyNumberFormat="1" applyBorder="1">
      <alignment vertical="center"/>
      <protection/>
    </xf>
    <xf numFmtId="0" fontId="52" fillId="0" borderId="10" xfId="60" applyFont="1" applyBorder="1">
      <alignment vertical="center"/>
      <protection/>
    </xf>
    <xf numFmtId="176" fontId="0" fillId="0" borderId="20" xfId="0" applyNumberFormat="1" applyBorder="1" applyAlignment="1">
      <alignment vertical="center"/>
    </xf>
    <xf numFmtId="176" fontId="0" fillId="0" borderId="15" xfId="0" applyNumberFormat="1" applyFont="1" applyBorder="1" applyAlignment="1">
      <alignment horizontal="center" vertical="center"/>
    </xf>
    <xf numFmtId="177" fontId="0" fillId="0" borderId="13" xfId="0" applyNumberFormat="1" applyFont="1" applyBorder="1" applyAlignment="1">
      <alignment horizontal="center" vertical="center"/>
    </xf>
    <xf numFmtId="176" fontId="0" fillId="0" borderId="23" xfId="0" applyNumberFormat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7" fontId="0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38" fontId="0" fillId="0" borderId="10" xfId="48" applyFont="1" applyBorder="1" applyAlignment="1">
      <alignment horizontal="right" vertical="center"/>
    </xf>
    <xf numFmtId="0" fontId="50" fillId="32" borderId="10" xfId="60" applyFill="1" applyBorder="1">
      <alignment vertical="center"/>
      <protection/>
    </xf>
    <xf numFmtId="3" fontId="50" fillId="32" borderId="10" xfId="60" applyNumberFormat="1" applyFill="1" applyBorder="1">
      <alignment vertical="center"/>
      <protection/>
    </xf>
    <xf numFmtId="0" fontId="0" fillId="32" borderId="10" xfId="0" applyFill="1" applyBorder="1" applyAlignment="1">
      <alignment vertical="center"/>
    </xf>
    <xf numFmtId="38" fontId="0" fillId="32" borderId="10" xfId="48" applyFont="1" applyFill="1" applyBorder="1" applyAlignment="1">
      <alignment vertical="center"/>
    </xf>
    <xf numFmtId="0" fontId="50" fillId="0" borderId="10" xfId="60" applyFill="1" applyBorder="1">
      <alignment vertical="center"/>
      <protection/>
    </xf>
    <xf numFmtId="38" fontId="0" fillId="0" borderId="10" xfId="48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shrinkToFit="1"/>
    </xf>
    <xf numFmtId="0" fontId="0" fillId="0" borderId="10" xfId="0" applyFill="1" applyBorder="1" applyAlignment="1">
      <alignment vertical="center"/>
    </xf>
    <xf numFmtId="176" fontId="0" fillId="0" borderId="19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176" fontId="1" fillId="0" borderId="22" xfId="0" applyNumberFormat="1" applyFont="1" applyBorder="1" applyAlignment="1">
      <alignment horizontal="center" vertical="center"/>
    </xf>
    <xf numFmtId="177" fontId="0" fillId="0" borderId="24" xfId="0" applyNumberFormat="1" applyFont="1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176" fontId="0" fillId="0" borderId="23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農家数推移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0175"/>
          <c:w val="0.9515"/>
          <c:h val="0.7145"/>
        </c:manualLayout>
      </c:layout>
      <c:lineChart>
        <c:grouping val="standard"/>
        <c:varyColors val="0"/>
        <c:ser>
          <c:idx val="0"/>
          <c:order val="0"/>
          <c:tx>
            <c:strRef>
              <c:f>'農家数推移グラフ'!$C$5</c:f>
              <c:strCache>
                <c:ptCount val="1"/>
                <c:pt idx="0">
                  <c:v>総農家数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'農家数推移グラフ'!$B$6:$B$14</c:f>
              <c:strCache/>
            </c:strRef>
          </c:cat>
          <c:val>
            <c:numRef>
              <c:f>'農家数推移グラフ'!$C$6:$C$14</c:f>
              <c:numCache/>
            </c:numRef>
          </c:val>
          <c:smooth val="0"/>
        </c:ser>
        <c:ser>
          <c:idx val="1"/>
          <c:order val="1"/>
          <c:tx>
            <c:strRef>
              <c:f>'農家数推移グラフ'!$D$5</c:f>
              <c:strCache>
                <c:ptCount val="1"/>
                <c:pt idx="0">
                  <c:v>うち専業農家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'農家数推移グラフ'!$B$6:$B$14</c:f>
              <c:strCache/>
            </c:strRef>
          </c:cat>
          <c:val>
            <c:numRef>
              <c:f>'農家数推移グラフ'!$D$6:$D$13</c:f>
              <c:numCache/>
            </c:numRef>
          </c:val>
          <c:smooth val="0"/>
        </c:ser>
        <c:marker val="1"/>
        <c:axId val="44481929"/>
        <c:axId val="64793042"/>
      </c:lineChart>
      <c:catAx>
        <c:axId val="44481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調査年</a:t>
                </a:r>
              </a:p>
            </c:rich>
          </c:tx>
          <c:layout>
            <c:manualLayout>
              <c:xMode val="factor"/>
              <c:yMode val="factor"/>
              <c:x val="-0.02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93042"/>
        <c:crosses val="autoZero"/>
        <c:auto val="1"/>
        <c:lblOffset val="100"/>
        <c:tickLblSkip val="1"/>
        <c:noMultiLvlLbl val="0"/>
      </c:catAx>
      <c:valAx>
        <c:axId val="647930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単位：人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819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1"/>
          <c:y val="0.8925"/>
          <c:w val="0.75725"/>
          <c:h val="0.04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平成２７年専業、兼業農家割合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9"/>
          <c:y val="0.12825"/>
          <c:w val="0.61225"/>
          <c:h val="0.799"/>
        </c:manualLayout>
      </c:layout>
      <c:pieChart>
        <c:varyColors val="1"/>
        <c:ser>
          <c:idx val="0"/>
          <c:order val="0"/>
          <c:tx>
            <c:strRef>
              <c:f>'専業、兼業別グラフ'!$B$7</c:f>
              <c:strCache>
                <c:ptCount val="1"/>
                <c:pt idx="0">
                  <c:v>平成27年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'専業、兼業別グラフ'!$C$6:$F$6</c:f>
              <c:strCache/>
            </c:strRef>
          </c:cat>
          <c:val>
            <c:numRef>
              <c:f>'専業、兼業別グラフ'!$C$7:$F$7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25"/>
          <c:y val="0.02775"/>
          <c:w val="0.8675"/>
          <c:h val="0.75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FFFF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'経営耕地面積規模別経営体数グラフ'!$C$4:$Q$4</c:f>
              <c:strCache/>
            </c:strRef>
          </c:cat>
          <c:val>
            <c:numRef>
              <c:f>'経営耕地面積規模別経営体数グラフ'!$C$5:$Q$5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75"/>
          <c:y val="0.779"/>
          <c:w val="0.8215"/>
          <c:h val="0.19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8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38100</xdr:rowOff>
    </xdr:from>
    <xdr:to>
      <xdr:col>8</xdr:col>
      <xdr:colOff>628650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695325" y="2847975"/>
        <a:ext cx="5419725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11</xdr:row>
      <xdr:rowOff>0</xdr:rowOff>
    </xdr:from>
    <xdr:to>
      <xdr:col>8</xdr:col>
      <xdr:colOff>571500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714375" y="1952625"/>
        <a:ext cx="534352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66675</xdr:rowOff>
    </xdr:from>
    <xdr:to>
      <xdr:col>17</xdr:col>
      <xdr:colOff>647700</xdr:colOff>
      <xdr:row>35</xdr:row>
      <xdr:rowOff>47625</xdr:rowOff>
    </xdr:to>
    <xdr:graphicFrame>
      <xdr:nvGraphicFramePr>
        <xdr:cNvPr id="1" name="Chart 1"/>
        <xdr:cNvGraphicFramePr/>
      </xdr:nvGraphicFramePr>
      <xdr:xfrm>
        <a:off x="238125" y="1333500"/>
        <a:ext cx="124682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45" sqref="B45"/>
    </sheetView>
  </sheetViews>
  <sheetFormatPr defaultColWidth="9.00390625" defaultRowHeight="13.5"/>
  <sheetData>
    <row r="1" ht="18.75">
      <c r="B1" s="10" t="s">
        <v>12</v>
      </c>
    </row>
    <row r="2" ht="13.5">
      <c r="B2" t="s">
        <v>113</v>
      </c>
    </row>
    <row r="3" spans="2:12" ht="13.5">
      <c r="B3" s="101" t="s">
        <v>11</v>
      </c>
      <c r="C3" s="4"/>
      <c r="D3" s="103" t="s">
        <v>0</v>
      </c>
      <c r="E3" s="105" t="s">
        <v>1</v>
      </c>
      <c r="F3" s="103" t="s">
        <v>2</v>
      </c>
      <c r="G3" s="101" t="s">
        <v>3</v>
      </c>
      <c r="H3" s="101" t="s">
        <v>4</v>
      </c>
      <c r="I3" s="99" t="s">
        <v>156</v>
      </c>
      <c r="J3" s="100"/>
      <c r="K3" s="99" t="s">
        <v>157</v>
      </c>
      <c r="L3" s="100"/>
    </row>
    <row r="4" spans="2:12" ht="13.5">
      <c r="B4" s="102"/>
      <c r="C4" s="5"/>
      <c r="D4" s="104"/>
      <c r="E4" s="104"/>
      <c r="F4" s="104"/>
      <c r="G4" s="102"/>
      <c r="H4" s="102"/>
      <c r="I4" s="27" t="s">
        <v>5</v>
      </c>
      <c r="J4" s="3" t="s">
        <v>6</v>
      </c>
      <c r="K4" s="27" t="s">
        <v>5</v>
      </c>
      <c r="L4" s="3" t="s">
        <v>6</v>
      </c>
    </row>
    <row r="5" spans="2:12" ht="13.5">
      <c r="B5" s="15" t="s">
        <v>72</v>
      </c>
      <c r="C5" s="16" t="s">
        <v>8</v>
      </c>
      <c r="D5" s="7">
        <f>SUM(G5:H5)</f>
        <v>1359</v>
      </c>
      <c r="E5" s="7"/>
      <c r="F5" s="7"/>
      <c r="G5" s="7">
        <v>89</v>
      </c>
      <c r="H5" s="7">
        <f>I5+K5</f>
        <v>1270</v>
      </c>
      <c r="I5" s="7">
        <v>296</v>
      </c>
      <c r="J5" s="7">
        <v>144</v>
      </c>
      <c r="K5" s="7">
        <v>974</v>
      </c>
      <c r="L5" s="7">
        <v>49</v>
      </c>
    </row>
    <row r="6" spans="2:12" ht="13.5">
      <c r="B6" s="15"/>
      <c r="C6" s="16" t="s">
        <v>9</v>
      </c>
      <c r="D6" s="7">
        <f>SUM(G6:H6)</f>
        <v>1281</v>
      </c>
      <c r="E6" s="7"/>
      <c r="F6" s="7"/>
      <c r="G6" s="7">
        <v>50</v>
      </c>
      <c r="H6" s="7">
        <f>I6+K6</f>
        <v>1231</v>
      </c>
      <c r="I6" s="7">
        <v>418</v>
      </c>
      <c r="J6" s="7">
        <v>199</v>
      </c>
      <c r="K6" s="8">
        <v>813</v>
      </c>
      <c r="L6" s="7">
        <v>25</v>
      </c>
    </row>
    <row r="7" spans="2:12" ht="13.5">
      <c r="B7" s="15"/>
      <c r="C7" s="16" t="s">
        <v>10</v>
      </c>
      <c r="D7" s="7">
        <f>SUM(G7:H7)</f>
        <v>1145</v>
      </c>
      <c r="E7" s="7"/>
      <c r="F7" s="7"/>
      <c r="G7" s="7">
        <v>56</v>
      </c>
      <c r="H7" s="7">
        <f>I7+K7</f>
        <v>1089</v>
      </c>
      <c r="I7" s="7">
        <v>448</v>
      </c>
      <c r="J7" s="7">
        <v>156</v>
      </c>
      <c r="K7" s="8">
        <v>641</v>
      </c>
      <c r="L7" s="7">
        <v>6</v>
      </c>
    </row>
    <row r="8" spans="2:12" ht="13.5">
      <c r="B8" s="15"/>
      <c r="C8" s="24" t="s">
        <v>5</v>
      </c>
      <c r="D8" s="7">
        <f>SUM(D5:D7)</f>
        <v>3785</v>
      </c>
      <c r="E8" s="7"/>
      <c r="F8" s="7"/>
      <c r="G8" s="7">
        <f aca="true" t="shared" si="0" ref="G8:L8">SUM(G5:G7)</f>
        <v>195</v>
      </c>
      <c r="H8" s="7">
        <f t="shared" si="0"/>
        <v>3590</v>
      </c>
      <c r="I8" s="7">
        <f t="shared" si="0"/>
        <v>1162</v>
      </c>
      <c r="J8" s="7">
        <f t="shared" si="0"/>
        <v>499</v>
      </c>
      <c r="K8" s="7">
        <f t="shared" si="0"/>
        <v>2428</v>
      </c>
      <c r="L8" s="7">
        <f t="shared" si="0"/>
        <v>80</v>
      </c>
    </row>
    <row r="9" spans="2:12" ht="13.5">
      <c r="B9" s="31"/>
      <c r="C9" s="20"/>
      <c r="D9" s="33"/>
      <c r="E9" s="33"/>
      <c r="F9" s="33"/>
      <c r="G9" s="30"/>
      <c r="H9" s="30"/>
      <c r="I9" s="30"/>
      <c r="J9" s="35"/>
      <c r="K9" s="30"/>
      <c r="L9" s="35"/>
    </row>
    <row r="10" spans="2:12" ht="13.5">
      <c r="B10" s="15" t="s">
        <v>71</v>
      </c>
      <c r="C10" s="16" t="s">
        <v>8</v>
      </c>
      <c r="D10" s="7">
        <f>SUM(G10:H10)</f>
        <v>1314</v>
      </c>
      <c r="E10" s="7"/>
      <c r="F10" s="7"/>
      <c r="G10" s="7">
        <v>108</v>
      </c>
      <c r="H10" s="7">
        <f>I10+K10</f>
        <v>1206</v>
      </c>
      <c r="I10" s="7">
        <v>289</v>
      </c>
      <c r="J10" s="7">
        <v>149</v>
      </c>
      <c r="K10" s="7">
        <v>917</v>
      </c>
      <c r="L10" s="7">
        <v>107</v>
      </c>
    </row>
    <row r="11" spans="2:12" ht="13.5">
      <c r="B11" s="15"/>
      <c r="C11" s="16" t="s">
        <v>9</v>
      </c>
      <c r="D11" s="7">
        <f>SUM(G11:H11)</f>
        <v>1243</v>
      </c>
      <c r="E11" s="7"/>
      <c r="F11" s="7"/>
      <c r="G11" s="7">
        <v>63</v>
      </c>
      <c r="H11" s="7">
        <f>I11+K11</f>
        <v>1180</v>
      </c>
      <c r="I11" s="7">
        <v>333</v>
      </c>
      <c r="J11" s="7">
        <v>141</v>
      </c>
      <c r="K11" s="8">
        <v>847</v>
      </c>
      <c r="L11" s="7">
        <v>47</v>
      </c>
    </row>
    <row r="12" spans="2:12" ht="13.5">
      <c r="B12" s="15"/>
      <c r="C12" s="16" t="s">
        <v>10</v>
      </c>
      <c r="D12" s="7">
        <f>SUM(G12:H12)</f>
        <v>1110</v>
      </c>
      <c r="E12" s="7"/>
      <c r="F12" s="7"/>
      <c r="G12" s="7">
        <v>66</v>
      </c>
      <c r="H12" s="7">
        <f>I12+K12</f>
        <v>1044</v>
      </c>
      <c r="I12" s="7">
        <v>365</v>
      </c>
      <c r="J12" s="7">
        <v>200</v>
      </c>
      <c r="K12" s="8">
        <v>679</v>
      </c>
      <c r="L12" s="7">
        <v>47</v>
      </c>
    </row>
    <row r="13" spans="2:12" ht="13.5">
      <c r="B13" s="15"/>
      <c r="C13" s="24" t="s">
        <v>5</v>
      </c>
      <c r="D13" s="7">
        <f>SUM(D10:D12)</f>
        <v>3667</v>
      </c>
      <c r="E13" s="7"/>
      <c r="F13" s="7"/>
      <c r="G13" s="7">
        <f aca="true" t="shared" si="1" ref="G13:L13">SUM(G10:G12)</f>
        <v>237</v>
      </c>
      <c r="H13" s="7">
        <f t="shared" si="1"/>
        <v>3430</v>
      </c>
      <c r="I13" s="7">
        <f t="shared" si="1"/>
        <v>987</v>
      </c>
      <c r="J13" s="7">
        <f t="shared" si="1"/>
        <v>490</v>
      </c>
      <c r="K13" s="7">
        <f t="shared" si="1"/>
        <v>2443</v>
      </c>
      <c r="L13" s="7">
        <f t="shared" si="1"/>
        <v>201</v>
      </c>
    </row>
    <row r="14" spans="2:12" ht="13.5">
      <c r="B14" s="31"/>
      <c r="C14" s="20"/>
      <c r="D14" s="34"/>
      <c r="E14" s="33"/>
      <c r="F14" s="33"/>
      <c r="G14" s="30"/>
      <c r="H14" s="30"/>
      <c r="I14" s="30"/>
      <c r="J14" s="35"/>
      <c r="K14" s="30"/>
      <c r="L14" s="35"/>
    </row>
    <row r="15" spans="2:12" ht="13.5">
      <c r="B15" s="15" t="s">
        <v>89</v>
      </c>
      <c r="C15" s="16" t="s">
        <v>8</v>
      </c>
      <c r="D15" s="7">
        <f>SUM(E15:F15)</f>
        <v>1205</v>
      </c>
      <c r="E15" s="7">
        <v>162</v>
      </c>
      <c r="F15" s="7">
        <v>1043</v>
      </c>
      <c r="G15" s="7">
        <v>115</v>
      </c>
      <c r="H15" s="7">
        <f>I15+K15</f>
        <v>1090</v>
      </c>
      <c r="I15" s="7">
        <v>213</v>
      </c>
      <c r="J15" s="7">
        <v>121</v>
      </c>
      <c r="K15" s="7">
        <v>877</v>
      </c>
      <c r="L15" s="7">
        <v>64</v>
      </c>
    </row>
    <row r="16" spans="2:12" ht="13.5">
      <c r="B16" s="15"/>
      <c r="C16" s="16" t="s">
        <v>9</v>
      </c>
      <c r="D16" s="7">
        <f>SUM(E16:F16)</f>
        <v>1113</v>
      </c>
      <c r="E16" s="7">
        <v>118</v>
      </c>
      <c r="F16" s="7">
        <v>995</v>
      </c>
      <c r="G16" s="7">
        <v>67</v>
      </c>
      <c r="H16" s="7">
        <f>I16+K16</f>
        <v>1046</v>
      </c>
      <c r="I16" s="7">
        <v>279</v>
      </c>
      <c r="J16" s="7">
        <v>126</v>
      </c>
      <c r="K16" s="8">
        <v>767</v>
      </c>
      <c r="L16" s="7">
        <v>36</v>
      </c>
    </row>
    <row r="17" spans="2:12" ht="13.5">
      <c r="B17" s="15"/>
      <c r="C17" s="16" t="s">
        <v>10</v>
      </c>
      <c r="D17" s="7">
        <f>SUM(E17:F17)</f>
        <v>1024</v>
      </c>
      <c r="E17" s="7">
        <v>83</v>
      </c>
      <c r="F17" s="7">
        <v>941</v>
      </c>
      <c r="G17" s="7">
        <v>55</v>
      </c>
      <c r="H17" s="7">
        <f>I17+K17</f>
        <v>969</v>
      </c>
      <c r="I17" s="7">
        <v>257</v>
      </c>
      <c r="J17" s="7">
        <v>156</v>
      </c>
      <c r="K17" s="8">
        <v>712</v>
      </c>
      <c r="L17" s="7">
        <v>33</v>
      </c>
    </row>
    <row r="18" spans="2:12" ht="13.5">
      <c r="B18" s="15"/>
      <c r="C18" s="24" t="s">
        <v>5</v>
      </c>
      <c r="D18" s="7">
        <f aca="true" t="shared" si="2" ref="D18:L18">SUM(D15:D17)</f>
        <v>3342</v>
      </c>
      <c r="E18" s="7">
        <f t="shared" si="2"/>
        <v>363</v>
      </c>
      <c r="F18" s="7">
        <f t="shared" si="2"/>
        <v>2979</v>
      </c>
      <c r="G18" s="7">
        <f t="shared" si="2"/>
        <v>237</v>
      </c>
      <c r="H18" s="7">
        <f t="shared" si="2"/>
        <v>3105</v>
      </c>
      <c r="I18" s="7">
        <f t="shared" si="2"/>
        <v>749</v>
      </c>
      <c r="J18" s="7">
        <f t="shared" si="2"/>
        <v>403</v>
      </c>
      <c r="K18" s="7">
        <f t="shared" si="2"/>
        <v>2356</v>
      </c>
      <c r="L18" s="7">
        <f t="shared" si="2"/>
        <v>133</v>
      </c>
    </row>
    <row r="19" spans="2:12" ht="13.5">
      <c r="B19" s="15"/>
      <c r="C19" s="16"/>
      <c r="D19" s="7"/>
      <c r="E19" s="7"/>
      <c r="F19" s="7"/>
      <c r="G19" s="7"/>
      <c r="H19" s="7"/>
      <c r="I19" s="7"/>
      <c r="J19" s="7"/>
      <c r="K19" s="7"/>
      <c r="L19" s="7"/>
    </row>
    <row r="20" spans="2:12" ht="13.5">
      <c r="B20" s="15" t="s">
        <v>93</v>
      </c>
      <c r="C20" s="16" t="s">
        <v>8</v>
      </c>
      <c r="D20" s="7">
        <f>SUM(E20:F20)</f>
        <v>1128</v>
      </c>
      <c r="E20" s="7">
        <v>164</v>
      </c>
      <c r="F20" s="7">
        <v>964</v>
      </c>
      <c r="G20" s="7">
        <v>110</v>
      </c>
      <c r="H20" s="7">
        <f>I20+K20</f>
        <v>1018</v>
      </c>
      <c r="I20" s="7">
        <v>160</v>
      </c>
      <c r="J20" s="7">
        <v>96</v>
      </c>
      <c r="K20" s="7">
        <v>858</v>
      </c>
      <c r="L20" s="7">
        <v>63</v>
      </c>
    </row>
    <row r="21" spans="2:12" ht="13.5">
      <c r="B21" s="15"/>
      <c r="C21" s="16" t="s">
        <v>9</v>
      </c>
      <c r="D21" s="7">
        <f>SUM(E21:F21)</f>
        <v>1030</v>
      </c>
      <c r="E21" s="7">
        <v>122</v>
      </c>
      <c r="F21" s="7">
        <v>908</v>
      </c>
      <c r="G21" s="7">
        <v>49</v>
      </c>
      <c r="H21" s="7">
        <f>I21+K21</f>
        <v>981</v>
      </c>
      <c r="I21" s="7">
        <v>189</v>
      </c>
      <c r="J21" s="7">
        <v>130</v>
      </c>
      <c r="K21" s="8">
        <v>792</v>
      </c>
      <c r="L21" s="7">
        <v>62</v>
      </c>
    </row>
    <row r="22" spans="2:12" ht="13.5">
      <c r="B22" s="15"/>
      <c r="C22" s="16" t="s">
        <v>10</v>
      </c>
      <c r="D22" s="7">
        <f>SUM(E22:F22)</f>
        <v>955</v>
      </c>
      <c r="E22" s="7">
        <v>74</v>
      </c>
      <c r="F22" s="7">
        <v>881</v>
      </c>
      <c r="G22" s="7">
        <v>72</v>
      </c>
      <c r="H22" s="7">
        <f>I22+K22</f>
        <v>883</v>
      </c>
      <c r="I22" s="7">
        <v>196</v>
      </c>
      <c r="J22" s="7">
        <v>122</v>
      </c>
      <c r="K22" s="8">
        <v>687</v>
      </c>
      <c r="L22" s="7">
        <v>63</v>
      </c>
    </row>
    <row r="23" spans="2:12" ht="13.5">
      <c r="B23" s="15"/>
      <c r="C23" s="24" t="s">
        <v>5</v>
      </c>
      <c r="D23" s="7">
        <f aca="true" t="shared" si="3" ref="D23:L23">SUM(D20:D22)</f>
        <v>3113</v>
      </c>
      <c r="E23" s="7">
        <f t="shared" si="3"/>
        <v>360</v>
      </c>
      <c r="F23" s="7">
        <f t="shared" si="3"/>
        <v>2753</v>
      </c>
      <c r="G23" s="7">
        <f t="shared" si="3"/>
        <v>231</v>
      </c>
      <c r="H23" s="7">
        <f t="shared" si="3"/>
        <v>2882</v>
      </c>
      <c r="I23" s="7">
        <f t="shared" si="3"/>
        <v>545</v>
      </c>
      <c r="J23" s="7">
        <f t="shared" si="3"/>
        <v>348</v>
      </c>
      <c r="K23" s="7">
        <f t="shared" si="3"/>
        <v>2337</v>
      </c>
      <c r="L23" s="7">
        <f t="shared" si="3"/>
        <v>188</v>
      </c>
    </row>
    <row r="24" spans="2:12" ht="13.5">
      <c r="B24" s="15"/>
      <c r="C24" s="16"/>
      <c r="D24" s="7"/>
      <c r="E24" s="7"/>
      <c r="F24" s="7"/>
      <c r="G24" s="7"/>
      <c r="H24" s="7"/>
      <c r="I24" s="7"/>
      <c r="J24" s="7"/>
      <c r="K24" s="7"/>
      <c r="L24" s="7"/>
    </row>
    <row r="25" spans="2:12" ht="13.5">
      <c r="B25" s="15" t="s">
        <v>94</v>
      </c>
      <c r="C25" s="16" t="s">
        <v>8</v>
      </c>
      <c r="D25" s="7">
        <f>SUM(E25:F25)</f>
        <v>1000</v>
      </c>
      <c r="E25" s="7">
        <v>146</v>
      </c>
      <c r="F25" s="7">
        <v>854</v>
      </c>
      <c r="G25" s="7">
        <v>89</v>
      </c>
      <c r="H25" s="7">
        <f>I25+K25</f>
        <v>765</v>
      </c>
      <c r="I25" s="7">
        <v>136</v>
      </c>
      <c r="J25" s="7">
        <v>88</v>
      </c>
      <c r="K25" s="7">
        <v>629</v>
      </c>
      <c r="L25" s="7">
        <v>111</v>
      </c>
    </row>
    <row r="26" spans="2:12" ht="13.5">
      <c r="B26" s="15"/>
      <c r="C26" s="16" t="s">
        <v>9</v>
      </c>
      <c r="D26" s="7">
        <f>SUM(E26:F26)</f>
        <v>945</v>
      </c>
      <c r="E26" s="7">
        <v>97</v>
      </c>
      <c r="F26" s="7">
        <v>848</v>
      </c>
      <c r="G26" s="7">
        <v>46</v>
      </c>
      <c r="H26" s="7">
        <f>I26+K26</f>
        <v>802</v>
      </c>
      <c r="I26" s="7">
        <v>170</v>
      </c>
      <c r="J26" s="7">
        <v>88</v>
      </c>
      <c r="K26" s="7">
        <v>632</v>
      </c>
      <c r="L26" s="7">
        <v>57</v>
      </c>
    </row>
    <row r="27" spans="2:12" ht="13.5">
      <c r="B27" s="15"/>
      <c r="C27" s="16" t="s">
        <v>10</v>
      </c>
      <c r="D27" s="7">
        <f>SUM(E27:F27)</f>
        <v>853</v>
      </c>
      <c r="E27" s="7">
        <v>60</v>
      </c>
      <c r="F27" s="7">
        <v>793</v>
      </c>
      <c r="G27" s="7">
        <v>65</v>
      </c>
      <c r="H27" s="7">
        <f>I27+K27</f>
        <v>728</v>
      </c>
      <c r="I27" s="7">
        <v>144</v>
      </c>
      <c r="J27" s="7">
        <v>82</v>
      </c>
      <c r="K27" s="7">
        <v>584</v>
      </c>
      <c r="L27" s="7">
        <v>71</v>
      </c>
    </row>
    <row r="28" spans="2:12" ht="13.5">
      <c r="B28" s="15"/>
      <c r="C28" s="24" t="s">
        <v>5</v>
      </c>
      <c r="D28" s="7">
        <f aca="true" t="shared" si="4" ref="D28:L28">SUM(D25:D27)</f>
        <v>2798</v>
      </c>
      <c r="E28" s="7">
        <f t="shared" si="4"/>
        <v>303</v>
      </c>
      <c r="F28" s="7">
        <f t="shared" si="4"/>
        <v>2495</v>
      </c>
      <c r="G28" s="7">
        <f t="shared" si="4"/>
        <v>200</v>
      </c>
      <c r="H28" s="7">
        <f t="shared" si="4"/>
        <v>2295</v>
      </c>
      <c r="I28" s="7">
        <f t="shared" si="4"/>
        <v>450</v>
      </c>
      <c r="J28" s="7">
        <f t="shared" si="4"/>
        <v>258</v>
      </c>
      <c r="K28" s="7">
        <f t="shared" si="4"/>
        <v>1845</v>
      </c>
      <c r="L28" s="7">
        <f t="shared" si="4"/>
        <v>239</v>
      </c>
    </row>
    <row r="29" spans="2:12" ht="13.5">
      <c r="B29" s="15"/>
      <c r="C29" s="16"/>
      <c r="D29" s="7"/>
      <c r="E29" s="7"/>
      <c r="F29" s="7"/>
      <c r="G29" s="7"/>
      <c r="H29" s="7"/>
      <c r="I29" s="7"/>
      <c r="J29" s="7"/>
      <c r="K29" s="7"/>
      <c r="L29" s="7"/>
    </row>
    <row r="30" spans="2:12" ht="13.5">
      <c r="B30" s="15" t="s">
        <v>95</v>
      </c>
      <c r="C30" s="16" t="s">
        <v>7</v>
      </c>
      <c r="D30" s="7">
        <f>SUM(E30:F30)</f>
        <v>2547</v>
      </c>
      <c r="E30" s="7">
        <v>382</v>
      </c>
      <c r="F30" s="7">
        <v>2165</v>
      </c>
      <c r="G30" s="7">
        <v>222</v>
      </c>
      <c r="H30" s="7">
        <f>I30+K30</f>
        <v>1943</v>
      </c>
      <c r="I30" s="7">
        <v>479</v>
      </c>
      <c r="J30" s="7">
        <v>299</v>
      </c>
      <c r="K30" s="7">
        <v>1464</v>
      </c>
      <c r="L30" s="7">
        <v>257</v>
      </c>
    </row>
    <row r="31" spans="2:12" ht="13.5">
      <c r="B31" s="19"/>
      <c r="C31" s="20"/>
      <c r="D31" s="1"/>
      <c r="E31" s="1"/>
      <c r="F31" s="1"/>
      <c r="G31" s="1"/>
      <c r="H31" s="1"/>
      <c r="I31" s="1"/>
      <c r="J31" s="1"/>
      <c r="K31" s="1"/>
      <c r="L31" s="1"/>
    </row>
    <row r="32" spans="2:12" ht="13.5">
      <c r="B32" s="19" t="s">
        <v>124</v>
      </c>
      <c r="C32" s="20" t="s">
        <v>16</v>
      </c>
      <c r="D32" s="7">
        <v>1655</v>
      </c>
      <c r="E32" s="1">
        <v>610</v>
      </c>
      <c r="F32" s="65">
        <v>1045</v>
      </c>
      <c r="G32" s="9">
        <v>152</v>
      </c>
      <c r="H32" s="66">
        <v>893</v>
      </c>
      <c r="I32" s="9">
        <v>188</v>
      </c>
      <c r="J32" s="6" t="s">
        <v>131</v>
      </c>
      <c r="K32" s="9">
        <v>705</v>
      </c>
      <c r="L32" s="6" t="s">
        <v>131</v>
      </c>
    </row>
    <row r="33" spans="2:12" ht="13.5">
      <c r="B33" s="19"/>
      <c r="C33" s="20"/>
      <c r="D33" s="1"/>
      <c r="E33" s="1"/>
      <c r="F33" s="1"/>
      <c r="G33" s="1"/>
      <c r="H33" s="1"/>
      <c r="I33" s="1"/>
      <c r="J33" s="1"/>
      <c r="K33" s="1"/>
      <c r="L33" s="1"/>
    </row>
    <row r="34" spans="2:12" ht="13.5">
      <c r="B34" s="19" t="s">
        <v>133</v>
      </c>
      <c r="C34" s="20" t="s">
        <v>16</v>
      </c>
      <c r="D34" s="7">
        <v>1484</v>
      </c>
      <c r="E34" s="1">
        <v>630</v>
      </c>
      <c r="F34" s="1">
        <v>854</v>
      </c>
      <c r="G34" s="1">
        <v>182</v>
      </c>
      <c r="H34" s="1">
        <v>672</v>
      </c>
      <c r="I34" s="1">
        <v>202</v>
      </c>
      <c r="J34" s="6" t="s">
        <v>131</v>
      </c>
      <c r="K34" s="1">
        <v>470</v>
      </c>
      <c r="L34" s="6" t="s">
        <v>131</v>
      </c>
    </row>
    <row r="35" spans="2:12" ht="13.5">
      <c r="B35" s="19"/>
      <c r="C35" s="20"/>
      <c r="D35" s="7"/>
      <c r="E35" s="1"/>
      <c r="F35" s="1"/>
      <c r="G35" s="1"/>
      <c r="H35" s="1"/>
      <c r="I35" s="1"/>
      <c r="J35" s="6"/>
      <c r="K35" s="1"/>
      <c r="L35" s="6"/>
    </row>
    <row r="36" spans="2:12" ht="13.5">
      <c r="B36" s="15" t="s">
        <v>221</v>
      </c>
      <c r="C36" s="20" t="s">
        <v>16</v>
      </c>
      <c r="D36" s="7">
        <v>1154</v>
      </c>
      <c r="E36" s="1">
        <v>559</v>
      </c>
      <c r="F36" s="1">
        <v>595</v>
      </c>
      <c r="G36" s="6" t="s">
        <v>131</v>
      </c>
      <c r="H36" s="6" t="s">
        <v>131</v>
      </c>
      <c r="I36" s="6" t="s">
        <v>131</v>
      </c>
      <c r="J36" s="6" t="s">
        <v>131</v>
      </c>
      <c r="K36" s="6" t="s">
        <v>131</v>
      </c>
      <c r="L36" s="6" t="s">
        <v>131</v>
      </c>
    </row>
    <row r="37" spans="2:12" ht="13.5">
      <c r="B37" s="1"/>
      <c r="C37" s="1"/>
      <c r="D37" s="7"/>
      <c r="E37" s="1"/>
      <c r="F37" s="1"/>
      <c r="G37" s="1"/>
      <c r="H37" s="1"/>
      <c r="I37" s="1"/>
      <c r="J37" s="6"/>
      <c r="K37" s="1"/>
      <c r="L37" s="6"/>
    </row>
    <row r="39" ht="13.5">
      <c r="B39" t="s">
        <v>158</v>
      </c>
    </row>
    <row r="40" ht="13.5">
      <c r="B40" t="s">
        <v>159</v>
      </c>
    </row>
    <row r="41" ht="13.5">
      <c r="B41" t="s">
        <v>160</v>
      </c>
    </row>
    <row r="42" ht="13.5">
      <c r="B42" t="s">
        <v>161</v>
      </c>
    </row>
    <row r="44" ht="13.5">
      <c r="B44" t="s">
        <v>162</v>
      </c>
    </row>
    <row r="45" ht="13.5">
      <c r="B45" t="s">
        <v>222</v>
      </c>
    </row>
    <row r="47" ht="13.5">
      <c r="B47" t="s">
        <v>155</v>
      </c>
    </row>
  </sheetData>
  <sheetProtection/>
  <mergeCells count="8">
    <mergeCell ref="K3:L3"/>
    <mergeCell ref="H3:H4"/>
    <mergeCell ref="G3:G4"/>
    <mergeCell ref="B3:B4"/>
    <mergeCell ref="F3:F4"/>
    <mergeCell ref="E3:E4"/>
    <mergeCell ref="D3:D4"/>
    <mergeCell ref="I3:J3"/>
  </mergeCells>
  <printOptions/>
  <pageMargins left="0.75" right="0.75" top="1" bottom="1" header="0.512" footer="0.512"/>
  <pageSetup fitToHeight="1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45"/>
  <sheetViews>
    <sheetView zoomScalePageLayoutView="0" workbookViewId="0" topLeftCell="A1">
      <selection activeCell="A31" sqref="A31"/>
    </sheetView>
  </sheetViews>
  <sheetFormatPr defaultColWidth="9.00390625" defaultRowHeight="13.5"/>
  <sheetData>
    <row r="2" spans="1:25" ht="21">
      <c r="A2" s="89" t="s">
        <v>154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1:25" ht="13.5">
      <c r="A3" s="48" t="s">
        <v>211</v>
      </c>
      <c r="B3" s="48"/>
      <c r="C3" s="48"/>
      <c r="D3" s="39"/>
      <c r="E3" s="39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</row>
    <row r="4" spans="1:25" ht="13.5">
      <c r="A4" s="110"/>
      <c r="B4" s="40"/>
      <c r="C4" s="112" t="s">
        <v>97</v>
      </c>
      <c r="D4" s="113"/>
      <c r="E4" s="107" t="s">
        <v>98</v>
      </c>
      <c r="F4" s="108"/>
      <c r="G4" s="107" t="s">
        <v>99</v>
      </c>
      <c r="H4" s="108"/>
      <c r="I4" s="107" t="s">
        <v>100</v>
      </c>
      <c r="J4" s="108"/>
      <c r="K4" s="109" t="s">
        <v>214</v>
      </c>
      <c r="L4" s="109"/>
      <c r="M4" s="107" t="s">
        <v>101</v>
      </c>
      <c r="N4" s="108"/>
      <c r="O4" s="109" t="s">
        <v>102</v>
      </c>
      <c r="P4" s="109"/>
      <c r="Q4" s="107" t="s">
        <v>103</v>
      </c>
      <c r="R4" s="108"/>
      <c r="S4" s="118" t="s">
        <v>104</v>
      </c>
      <c r="T4" s="118"/>
      <c r="U4" s="112" t="s">
        <v>105</v>
      </c>
      <c r="V4" s="113"/>
      <c r="W4" s="109" t="s">
        <v>106</v>
      </c>
      <c r="X4" s="108"/>
      <c r="Y4" s="42"/>
    </row>
    <row r="5" spans="1:25" ht="13.5">
      <c r="A5" s="111"/>
      <c r="B5" s="43"/>
      <c r="C5" s="44" t="s">
        <v>107</v>
      </c>
      <c r="D5" s="43" t="s">
        <v>108</v>
      </c>
      <c r="E5" s="45" t="s">
        <v>107</v>
      </c>
      <c r="F5" s="44" t="s">
        <v>108</v>
      </c>
      <c r="G5" s="45" t="s">
        <v>107</v>
      </c>
      <c r="H5" s="44" t="s">
        <v>108</v>
      </c>
      <c r="I5" s="45" t="s">
        <v>107</v>
      </c>
      <c r="J5" s="44" t="s">
        <v>108</v>
      </c>
      <c r="K5" s="46" t="s">
        <v>107</v>
      </c>
      <c r="L5" s="41" t="s">
        <v>108</v>
      </c>
      <c r="M5" s="45" t="s">
        <v>107</v>
      </c>
      <c r="N5" s="44" t="s">
        <v>108</v>
      </c>
      <c r="O5" s="46" t="s">
        <v>107</v>
      </c>
      <c r="P5" s="44" t="s">
        <v>108</v>
      </c>
      <c r="Q5" s="45" t="s">
        <v>107</v>
      </c>
      <c r="R5" s="44" t="s">
        <v>108</v>
      </c>
      <c r="S5" s="46" t="s">
        <v>107</v>
      </c>
      <c r="T5" s="44" t="s">
        <v>108</v>
      </c>
      <c r="U5" s="45" t="s">
        <v>107</v>
      </c>
      <c r="V5" s="44" t="s">
        <v>108</v>
      </c>
      <c r="W5" s="46" t="s">
        <v>107</v>
      </c>
      <c r="X5" s="44" t="s">
        <v>108</v>
      </c>
      <c r="Y5" s="42"/>
    </row>
    <row r="6" spans="1:25" ht="13.5">
      <c r="A6" s="86" t="s">
        <v>89</v>
      </c>
      <c r="B6" s="47" t="s">
        <v>109</v>
      </c>
      <c r="C6" s="48"/>
      <c r="D6" s="48">
        <f>SUM(F6,H6,J6,L6)</f>
        <v>911</v>
      </c>
      <c r="E6" s="48"/>
      <c r="F6" s="48">
        <v>244</v>
      </c>
      <c r="G6" s="48"/>
      <c r="H6" s="48">
        <v>91</v>
      </c>
      <c r="I6" s="48"/>
      <c r="J6" s="48">
        <v>486</v>
      </c>
      <c r="K6" s="48"/>
      <c r="L6" s="48">
        <v>90</v>
      </c>
      <c r="M6" s="48"/>
      <c r="N6" s="48">
        <v>375</v>
      </c>
      <c r="O6" s="48"/>
      <c r="P6" s="48">
        <v>357</v>
      </c>
      <c r="Q6" s="48"/>
      <c r="R6" s="48">
        <v>343</v>
      </c>
      <c r="S6" s="48"/>
      <c r="T6" s="48">
        <v>442</v>
      </c>
      <c r="U6" s="48"/>
      <c r="V6" s="48">
        <v>7</v>
      </c>
      <c r="W6" s="48"/>
      <c r="X6" s="48">
        <v>592</v>
      </c>
      <c r="Y6" s="42"/>
    </row>
    <row r="7" spans="1:25" ht="13.5">
      <c r="A7" s="31"/>
      <c r="B7" s="49" t="s">
        <v>9</v>
      </c>
      <c r="C7" s="48"/>
      <c r="D7" s="48">
        <f>SUM(F7,H7,J7,L7)</f>
        <v>993</v>
      </c>
      <c r="E7" s="48"/>
      <c r="F7" s="48">
        <v>273</v>
      </c>
      <c r="G7" s="48"/>
      <c r="H7" s="48">
        <v>111</v>
      </c>
      <c r="I7" s="48"/>
      <c r="J7" s="48">
        <v>420</v>
      </c>
      <c r="K7" s="48"/>
      <c r="L7" s="48">
        <v>189</v>
      </c>
      <c r="M7" s="48"/>
      <c r="N7" s="48">
        <v>499</v>
      </c>
      <c r="O7" s="48"/>
      <c r="P7" s="48">
        <v>395</v>
      </c>
      <c r="Q7" s="48"/>
      <c r="R7" s="48">
        <v>352</v>
      </c>
      <c r="S7" s="48"/>
      <c r="T7" s="48">
        <v>594</v>
      </c>
      <c r="U7" s="48"/>
      <c r="V7" s="48">
        <v>1</v>
      </c>
      <c r="W7" s="48"/>
      <c r="X7" s="48">
        <v>690</v>
      </c>
      <c r="Y7" s="42"/>
    </row>
    <row r="8" spans="1:25" ht="13.5">
      <c r="A8" s="31"/>
      <c r="B8" s="50" t="s">
        <v>110</v>
      </c>
      <c r="C8" s="39"/>
      <c r="D8" s="48">
        <f>SUM(F8,H8,J8,L8)</f>
        <v>881</v>
      </c>
      <c r="E8" s="39"/>
      <c r="F8" s="51">
        <v>182</v>
      </c>
      <c r="G8" s="39"/>
      <c r="H8" s="51">
        <v>75</v>
      </c>
      <c r="I8" s="39"/>
      <c r="J8" s="51">
        <v>525</v>
      </c>
      <c r="K8" s="39"/>
      <c r="L8" s="51">
        <v>99</v>
      </c>
      <c r="M8" s="39"/>
      <c r="N8" s="51">
        <v>549</v>
      </c>
      <c r="O8" s="39"/>
      <c r="P8" s="51">
        <v>343</v>
      </c>
      <c r="Q8" s="39"/>
      <c r="R8" s="51">
        <v>326</v>
      </c>
      <c r="S8" s="39"/>
      <c r="T8" s="51">
        <v>465</v>
      </c>
      <c r="U8" s="39"/>
      <c r="V8" s="51">
        <v>12</v>
      </c>
      <c r="W8" s="39"/>
      <c r="X8" s="51">
        <v>705</v>
      </c>
      <c r="Y8" s="42"/>
    </row>
    <row r="9" spans="1:25" ht="13.5">
      <c r="A9" s="31"/>
      <c r="B9" s="52" t="s">
        <v>5</v>
      </c>
      <c r="C9" s="53"/>
      <c r="D9" s="53">
        <f>SUM(D6:D8)</f>
        <v>2785</v>
      </c>
      <c r="E9" s="53"/>
      <c r="F9" s="53">
        <f>SUM(F6:F8)</f>
        <v>699</v>
      </c>
      <c r="G9" s="53"/>
      <c r="H9" s="53">
        <f>SUM(H6:H8)</f>
        <v>277</v>
      </c>
      <c r="I9" s="53"/>
      <c r="J9" s="53">
        <f>SUM(J6:J8)</f>
        <v>1431</v>
      </c>
      <c r="K9" s="53"/>
      <c r="L9" s="53">
        <f>SUM(L6:L8)</f>
        <v>378</v>
      </c>
      <c r="M9" s="53"/>
      <c r="N9" s="53">
        <f>SUM(N6:N8)</f>
        <v>1423</v>
      </c>
      <c r="O9" s="53"/>
      <c r="P9" s="53">
        <f>SUM(P6:P8)</f>
        <v>1095</v>
      </c>
      <c r="Q9" s="53"/>
      <c r="R9" s="53">
        <f>SUM(R6:R8)</f>
        <v>1021</v>
      </c>
      <c r="S9" s="53"/>
      <c r="T9" s="53">
        <f>SUM(T6:T8)</f>
        <v>1501</v>
      </c>
      <c r="U9" s="53"/>
      <c r="V9" s="53">
        <f>SUM(V6:V8)</f>
        <v>20</v>
      </c>
      <c r="W9" s="53"/>
      <c r="X9" s="53">
        <f>SUM(X6:X8)</f>
        <v>1987</v>
      </c>
      <c r="Y9" s="42"/>
    </row>
    <row r="10" spans="1:25" ht="13.5">
      <c r="A10" s="54"/>
      <c r="B10" s="55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38"/>
    </row>
    <row r="11" spans="1:25" ht="13.5">
      <c r="A11" s="87" t="s">
        <v>93</v>
      </c>
      <c r="B11" s="49" t="s">
        <v>109</v>
      </c>
      <c r="C11" s="48"/>
      <c r="D11" s="48">
        <f>SUM(F11,H11,J11,L11)</f>
        <v>924</v>
      </c>
      <c r="E11" s="48"/>
      <c r="F11" s="48">
        <v>206</v>
      </c>
      <c r="G11" s="48"/>
      <c r="H11" s="48">
        <v>83</v>
      </c>
      <c r="I11" s="48"/>
      <c r="J11" s="48">
        <v>502</v>
      </c>
      <c r="K11" s="48"/>
      <c r="L11" s="48">
        <v>133</v>
      </c>
      <c r="M11" s="48"/>
      <c r="N11" s="48">
        <v>307</v>
      </c>
      <c r="O11" s="48"/>
      <c r="P11" s="48">
        <v>381</v>
      </c>
      <c r="Q11" s="48"/>
      <c r="R11" s="48">
        <v>374</v>
      </c>
      <c r="S11" s="48"/>
      <c r="T11" s="48">
        <v>713</v>
      </c>
      <c r="U11" s="48"/>
      <c r="V11" s="48">
        <v>9</v>
      </c>
      <c r="W11" s="48"/>
      <c r="X11" s="48">
        <v>591</v>
      </c>
      <c r="Y11" s="42"/>
    </row>
    <row r="12" spans="1:25" ht="13.5">
      <c r="A12" s="57"/>
      <c r="B12" s="49" t="s">
        <v>9</v>
      </c>
      <c r="C12" s="48"/>
      <c r="D12" s="48">
        <f>SUM(F12,H12,J12,L12)</f>
        <v>938</v>
      </c>
      <c r="E12" s="48"/>
      <c r="F12" s="48">
        <v>134</v>
      </c>
      <c r="G12" s="48"/>
      <c r="H12" s="48">
        <v>96</v>
      </c>
      <c r="I12" s="48"/>
      <c r="J12" s="48">
        <v>428</v>
      </c>
      <c r="K12" s="48"/>
      <c r="L12" s="48">
        <v>280</v>
      </c>
      <c r="M12" s="48"/>
      <c r="N12" s="48">
        <v>336</v>
      </c>
      <c r="O12" s="48"/>
      <c r="P12" s="48">
        <v>409</v>
      </c>
      <c r="Q12" s="48"/>
      <c r="R12" s="48">
        <v>349</v>
      </c>
      <c r="S12" s="48"/>
      <c r="T12" s="48">
        <v>456</v>
      </c>
      <c r="U12" s="48"/>
      <c r="V12" s="48">
        <v>10</v>
      </c>
      <c r="W12" s="48"/>
      <c r="X12" s="48">
        <v>616</v>
      </c>
      <c r="Y12" s="42"/>
    </row>
    <row r="13" spans="1:25" ht="13.5">
      <c r="A13" s="57"/>
      <c r="B13" s="49" t="s">
        <v>110</v>
      </c>
      <c r="C13" s="48"/>
      <c r="D13" s="48">
        <f>SUM(F13,H13,J13,L13)</f>
        <v>893</v>
      </c>
      <c r="E13" s="48"/>
      <c r="F13" s="48">
        <v>136</v>
      </c>
      <c r="G13" s="48"/>
      <c r="H13" s="48">
        <v>67</v>
      </c>
      <c r="I13" s="48"/>
      <c r="J13" s="48">
        <v>492</v>
      </c>
      <c r="K13" s="48"/>
      <c r="L13" s="48">
        <v>198</v>
      </c>
      <c r="M13" s="48"/>
      <c r="N13" s="48">
        <v>408</v>
      </c>
      <c r="O13" s="48"/>
      <c r="P13" s="48">
        <v>397</v>
      </c>
      <c r="Q13" s="48"/>
      <c r="R13" s="48">
        <v>365</v>
      </c>
      <c r="S13" s="48"/>
      <c r="T13" s="48">
        <v>599</v>
      </c>
      <c r="U13" s="51"/>
      <c r="V13" s="51">
        <v>20</v>
      </c>
      <c r="W13" s="48"/>
      <c r="X13" s="48">
        <v>625</v>
      </c>
      <c r="Y13" s="42"/>
    </row>
    <row r="14" spans="1:25" ht="13.5">
      <c r="A14" s="58"/>
      <c r="B14" s="52" t="s">
        <v>5</v>
      </c>
      <c r="C14" s="53"/>
      <c r="D14" s="53">
        <f>SUM(D11:D13)</f>
        <v>2755</v>
      </c>
      <c r="E14" s="53"/>
      <c r="F14" s="53">
        <f>SUM(F11:F13)</f>
        <v>476</v>
      </c>
      <c r="G14" s="53"/>
      <c r="H14" s="53">
        <f>SUM(H11:H13)</f>
        <v>246</v>
      </c>
      <c r="I14" s="53"/>
      <c r="J14" s="53">
        <f>SUM(J11:J13)</f>
        <v>1422</v>
      </c>
      <c r="K14" s="53"/>
      <c r="L14" s="53">
        <f>SUM(L11:L13)</f>
        <v>611</v>
      </c>
      <c r="M14" s="53"/>
      <c r="N14" s="53">
        <f>SUM(N11:N13)</f>
        <v>1051</v>
      </c>
      <c r="O14" s="53"/>
      <c r="P14" s="53">
        <f>SUM(P11:P13)</f>
        <v>1187</v>
      </c>
      <c r="Q14" s="53"/>
      <c r="R14" s="53">
        <f>SUM(R11:R13)</f>
        <v>1088</v>
      </c>
      <c r="S14" s="53"/>
      <c r="T14" s="53">
        <f>SUM(T11:T13)</f>
        <v>1768</v>
      </c>
      <c r="U14" s="53"/>
      <c r="V14" s="53">
        <f>SUM(V11:V13)</f>
        <v>39</v>
      </c>
      <c r="W14" s="53"/>
      <c r="X14" s="53">
        <f>SUM(X11:X13)</f>
        <v>1832</v>
      </c>
      <c r="Y14" s="42"/>
    </row>
    <row r="15" spans="1:25" ht="13.5">
      <c r="A15" s="54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38"/>
    </row>
    <row r="16" spans="1:25" ht="13.5">
      <c r="A16" s="87" t="s">
        <v>212</v>
      </c>
      <c r="B16" s="49" t="s">
        <v>109</v>
      </c>
      <c r="C16" s="48">
        <v>659</v>
      </c>
      <c r="D16" s="48">
        <f>SUM(F16,H16,J16,L16)</f>
        <v>907</v>
      </c>
      <c r="E16" s="48">
        <v>182</v>
      </c>
      <c r="F16" s="48">
        <v>191</v>
      </c>
      <c r="G16" s="48">
        <v>56</v>
      </c>
      <c r="H16" s="48">
        <v>56</v>
      </c>
      <c r="I16" s="48">
        <v>407</v>
      </c>
      <c r="J16" s="48">
        <v>420</v>
      </c>
      <c r="K16" s="48">
        <v>195</v>
      </c>
      <c r="L16" s="48">
        <v>240</v>
      </c>
      <c r="M16" s="48">
        <v>188</v>
      </c>
      <c r="N16" s="48">
        <v>188</v>
      </c>
      <c r="O16" s="48">
        <v>322</v>
      </c>
      <c r="P16" s="48">
        <v>336</v>
      </c>
      <c r="Q16" s="48">
        <v>351</v>
      </c>
      <c r="R16" s="48">
        <v>352</v>
      </c>
      <c r="S16" s="48">
        <v>370</v>
      </c>
      <c r="T16" s="48">
        <v>408</v>
      </c>
      <c r="U16" s="48">
        <v>7</v>
      </c>
      <c r="V16" s="48">
        <v>8</v>
      </c>
      <c r="W16" s="48">
        <v>476</v>
      </c>
      <c r="X16" s="48">
        <v>479</v>
      </c>
      <c r="Y16" s="59"/>
    </row>
    <row r="17" spans="1:25" ht="13.5">
      <c r="A17" s="31"/>
      <c r="B17" s="49" t="s">
        <v>9</v>
      </c>
      <c r="C17" s="48">
        <v>684</v>
      </c>
      <c r="D17" s="48">
        <f>SUM(F17,H17,J17,L17)</f>
        <v>936</v>
      </c>
      <c r="E17" s="48">
        <v>130</v>
      </c>
      <c r="F17" s="48">
        <v>136</v>
      </c>
      <c r="G17" s="48">
        <v>46</v>
      </c>
      <c r="H17" s="48">
        <v>46</v>
      </c>
      <c r="I17" s="48">
        <v>385</v>
      </c>
      <c r="J17" s="48">
        <v>396</v>
      </c>
      <c r="K17" s="48">
        <v>296</v>
      </c>
      <c r="L17" s="48">
        <v>358</v>
      </c>
      <c r="M17" s="48">
        <v>196</v>
      </c>
      <c r="N17" s="48">
        <v>197</v>
      </c>
      <c r="O17" s="48">
        <v>369</v>
      </c>
      <c r="P17" s="48">
        <v>392</v>
      </c>
      <c r="Q17" s="48">
        <v>339</v>
      </c>
      <c r="R17" s="48">
        <v>339</v>
      </c>
      <c r="S17" s="48">
        <v>566</v>
      </c>
      <c r="T17" s="48">
        <v>583</v>
      </c>
      <c r="U17" s="48">
        <v>3</v>
      </c>
      <c r="V17" s="48">
        <v>3</v>
      </c>
      <c r="W17" s="48">
        <v>550</v>
      </c>
      <c r="X17" s="48">
        <v>552</v>
      </c>
      <c r="Y17" s="59"/>
    </row>
    <row r="18" spans="1:25" ht="13.5">
      <c r="A18" s="31"/>
      <c r="B18" s="49" t="s">
        <v>110</v>
      </c>
      <c r="C18" s="48">
        <v>653</v>
      </c>
      <c r="D18" s="48">
        <f>SUM(F18,H18,J18,L18)</f>
        <v>891</v>
      </c>
      <c r="E18" s="48">
        <v>128</v>
      </c>
      <c r="F18" s="48">
        <v>132</v>
      </c>
      <c r="G18" s="48">
        <v>36</v>
      </c>
      <c r="H18" s="48">
        <v>36</v>
      </c>
      <c r="I18" s="48">
        <v>405</v>
      </c>
      <c r="J18" s="48">
        <v>432</v>
      </c>
      <c r="K18" s="48">
        <v>235</v>
      </c>
      <c r="L18" s="48">
        <v>291</v>
      </c>
      <c r="M18" s="48">
        <v>217</v>
      </c>
      <c r="N18" s="48">
        <v>218</v>
      </c>
      <c r="O18" s="48">
        <v>355</v>
      </c>
      <c r="P18" s="48">
        <v>376</v>
      </c>
      <c r="Q18" s="48">
        <v>389</v>
      </c>
      <c r="R18" s="48">
        <v>391</v>
      </c>
      <c r="S18" s="48">
        <v>422</v>
      </c>
      <c r="T18" s="48">
        <v>439</v>
      </c>
      <c r="U18" s="51" t="s">
        <v>111</v>
      </c>
      <c r="V18" s="51" t="s">
        <v>111</v>
      </c>
      <c r="W18" s="48">
        <v>532</v>
      </c>
      <c r="X18" s="48">
        <v>533</v>
      </c>
      <c r="Y18" s="59"/>
    </row>
    <row r="19" spans="1:25" ht="13.5">
      <c r="A19" s="31"/>
      <c r="B19" s="52" t="s">
        <v>5</v>
      </c>
      <c r="C19" s="53">
        <f aca="true" t="shared" si="0" ref="C19:X19">SUM(C16:C18)</f>
        <v>1996</v>
      </c>
      <c r="D19" s="53">
        <f t="shared" si="0"/>
        <v>2734</v>
      </c>
      <c r="E19" s="53">
        <f t="shared" si="0"/>
        <v>440</v>
      </c>
      <c r="F19" s="53">
        <f t="shared" si="0"/>
        <v>459</v>
      </c>
      <c r="G19" s="53">
        <f t="shared" si="0"/>
        <v>138</v>
      </c>
      <c r="H19" s="53">
        <f t="shared" si="0"/>
        <v>138</v>
      </c>
      <c r="I19" s="53">
        <f t="shared" si="0"/>
        <v>1197</v>
      </c>
      <c r="J19" s="53">
        <f t="shared" si="0"/>
        <v>1248</v>
      </c>
      <c r="K19" s="53">
        <f t="shared" si="0"/>
        <v>726</v>
      </c>
      <c r="L19" s="53">
        <f t="shared" si="0"/>
        <v>889</v>
      </c>
      <c r="M19" s="53">
        <f t="shared" si="0"/>
        <v>601</v>
      </c>
      <c r="N19" s="53">
        <f t="shared" si="0"/>
        <v>603</v>
      </c>
      <c r="O19" s="53">
        <f t="shared" si="0"/>
        <v>1046</v>
      </c>
      <c r="P19" s="53">
        <f t="shared" si="0"/>
        <v>1104</v>
      </c>
      <c r="Q19" s="53">
        <f t="shared" si="0"/>
        <v>1079</v>
      </c>
      <c r="R19" s="53">
        <f t="shared" si="0"/>
        <v>1082</v>
      </c>
      <c r="S19" s="53">
        <f t="shared" si="0"/>
        <v>1358</v>
      </c>
      <c r="T19" s="53">
        <f t="shared" si="0"/>
        <v>1430</v>
      </c>
      <c r="U19" s="53">
        <f t="shared" si="0"/>
        <v>10</v>
      </c>
      <c r="V19" s="53">
        <f t="shared" si="0"/>
        <v>11</v>
      </c>
      <c r="W19" s="53">
        <f t="shared" si="0"/>
        <v>1558</v>
      </c>
      <c r="X19" s="53">
        <f t="shared" si="0"/>
        <v>1564</v>
      </c>
      <c r="Y19" s="60"/>
    </row>
    <row r="20" spans="1:25" ht="13.5">
      <c r="A20" s="57"/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60"/>
    </row>
    <row r="21" spans="1:25" ht="13.5">
      <c r="A21" s="87" t="s">
        <v>213</v>
      </c>
      <c r="B21" s="72" t="s">
        <v>16</v>
      </c>
      <c r="C21" s="48">
        <v>1767</v>
      </c>
      <c r="D21" s="48">
        <v>2238</v>
      </c>
      <c r="E21" s="39" t="s">
        <v>112</v>
      </c>
      <c r="F21" s="39" t="s">
        <v>112</v>
      </c>
      <c r="G21" s="48">
        <v>147</v>
      </c>
      <c r="H21" s="48">
        <v>149</v>
      </c>
      <c r="I21" s="48">
        <v>1038</v>
      </c>
      <c r="J21" s="48">
        <v>1103</v>
      </c>
      <c r="K21" s="48">
        <v>784</v>
      </c>
      <c r="L21" s="48">
        <v>986</v>
      </c>
      <c r="M21" s="39" t="s">
        <v>112</v>
      </c>
      <c r="N21" s="39" t="s">
        <v>112</v>
      </c>
      <c r="O21" s="39" t="s">
        <v>112</v>
      </c>
      <c r="P21" s="39" t="s">
        <v>112</v>
      </c>
      <c r="Q21" s="48">
        <v>1016</v>
      </c>
      <c r="R21" s="48">
        <v>1026</v>
      </c>
      <c r="S21" s="48">
        <v>982</v>
      </c>
      <c r="T21" s="48">
        <v>1041</v>
      </c>
      <c r="U21" s="51">
        <v>18</v>
      </c>
      <c r="V21" s="51">
        <v>18</v>
      </c>
      <c r="W21" s="48">
        <v>1415</v>
      </c>
      <c r="X21" s="48">
        <v>1426</v>
      </c>
      <c r="Y21" s="59"/>
    </row>
    <row r="22" spans="1:25" ht="13.5">
      <c r="A22" s="74"/>
      <c r="B22" s="75"/>
      <c r="C22" s="48"/>
      <c r="D22" s="48"/>
      <c r="E22" s="39"/>
      <c r="F22" s="39"/>
      <c r="G22" s="48"/>
      <c r="H22" s="48"/>
      <c r="I22" s="48"/>
      <c r="J22" s="48"/>
      <c r="K22" s="48"/>
      <c r="L22" s="48"/>
      <c r="M22" s="39"/>
      <c r="N22" s="39"/>
      <c r="O22" s="39"/>
      <c r="P22" s="39"/>
      <c r="Q22" s="48"/>
      <c r="R22" s="48"/>
      <c r="S22" s="48"/>
      <c r="T22" s="48"/>
      <c r="U22" s="51"/>
      <c r="V22" s="51"/>
      <c r="W22" s="48"/>
      <c r="X22" s="48"/>
      <c r="Y22" s="59"/>
    </row>
    <row r="23" spans="1:25" ht="13.5">
      <c r="A23" s="85" t="s">
        <v>211</v>
      </c>
      <c r="B23" s="61"/>
      <c r="C23" s="85"/>
      <c r="D23" s="48"/>
      <c r="E23" s="39"/>
      <c r="F23" s="39"/>
      <c r="G23" s="85"/>
      <c r="H23" s="85"/>
      <c r="I23" s="48"/>
      <c r="J23" s="48"/>
      <c r="K23" s="48"/>
      <c r="L23" s="48"/>
      <c r="M23" s="39"/>
      <c r="N23" s="39"/>
      <c r="O23" s="39"/>
      <c r="P23" s="39"/>
      <c r="Q23" s="48"/>
      <c r="R23" s="48"/>
      <c r="S23" s="48"/>
      <c r="T23" s="48"/>
      <c r="U23" s="51"/>
      <c r="V23" s="51"/>
      <c r="W23" s="48"/>
      <c r="X23" s="48"/>
      <c r="Y23" s="59"/>
    </row>
    <row r="24" spans="1:25" ht="13.5">
      <c r="A24" s="114"/>
      <c r="B24" s="115"/>
      <c r="C24" s="107" t="s">
        <v>106</v>
      </c>
      <c r="D24" s="100"/>
      <c r="E24" s="107" t="s">
        <v>129</v>
      </c>
      <c r="F24" s="100"/>
      <c r="G24" s="107" t="s">
        <v>130</v>
      </c>
      <c r="H24" s="100"/>
      <c r="I24" s="48"/>
      <c r="J24" s="48"/>
      <c r="K24" s="48"/>
      <c r="L24" s="48"/>
      <c r="M24" s="39"/>
      <c r="N24" s="39"/>
      <c r="O24" s="39"/>
      <c r="P24" s="39"/>
      <c r="Q24" s="48"/>
      <c r="R24" s="48"/>
      <c r="S24" s="48"/>
      <c r="T24" s="48"/>
      <c r="U24" s="51"/>
      <c r="V24" s="51"/>
      <c r="W24" s="48"/>
      <c r="X24" s="48"/>
      <c r="Y24" s="59"/>
    </row>
    <row r="25" spans="1:25" ht="13.5">
      <c r="A25" s="116"/>
      <c r="B25" s="117"/>
      <c r="C25" s="44" t="s">
        <v>107</v>
      </c>
      <c r="D25" s="44" t="s">
        <v>128</v>
      </c>
      <c r="E25" s="44" t="s">
        <v>107</v>
      </c>
      <c r="F25" s="44" t="s">
        <v>128</v>
      </c>
      <c r="G25" s="44" t="s">
        <v>107</v>
      </c>
      <c r="H25" s="44" t="s">
        <v>108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3.5">
      <c r="A26" s="77" t="s">
        <v>124</v>
      </c>
      <c r="B26" s="88" t="s">
        <v>16</v>
      </c>
      <c r="C26" s="76">
        <v>694</v>
      </c>
      <c r="D26" s="76">
        <v>699</v>
      </c>
      <c r="E26" s="76">
        <v>876</v>
      </c>
      <c r="F26" s="76">
        <v>1313</v>
      </c>
      <c r="G26" s="76">
        <v>539</v>
      </c>
      <c r="H26" s="76">
        <v>554</v>
      </c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13.5">
      <c r="A27" s="77"/>
      <c r="B27" s="88"/>
      <c r="C27" s="79"/>
      <c r="D27" s="88"/>
      <c r="E27" s="88"/>
      <c r="F27" s="88"/>
      <c r="G27" s="88"/>
      <c r="H27" s="7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13.5">
      <c r="A28" s="79" t="s">
        <v>133</v>
      </c>
      <c r="B28" s="88" t="s">
        <v>16</v>
      </c>
      <c r="C28" s="76">
        <v>564</v>
      </c>
      <c r="D28" s="76">
        <v>570</v>
      </c>
      <c r="E28" s="76">
        <v>698</v>
      </c>
      <c r="F28" s="76">
        <v>1180</v>
      </c>
      <c r="G28" s="76">
        <v>461</v>
      </c>
      <c r="H28" s="76">
        <v>471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ht="13.5">
      <c r="A29" s="90" t="s">
        <v>215</v>
      </c>
    </row>
    <row r="30" ht="13.5">
      <c r="A30" s="73" t="s">
        <v>216</v>
      </c>
    </row>
    <row r="31" ht="13.5">
      <c r="A31" t="s">
        <v>234</v>
      </c>
    </row>
    <row r="33" spans="1:25" ht="13.5">
      <c r="A33" t="s">
        <v>163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3.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3.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45" ht="13.5">
      <c r="A45" s="62"/>
    </row>
  </sheetData>
  <sheetProtection/>
  <mergeCells count="16">
    <mergeCell ref="A24:B25"/>
    <mergeCell ref="C24:D24"/>
    <mergeCell ref="E24:F24"/>
    <mergeCell ref="G24:H24"/>
    <mergeCell ref="W4:X4"/>
    <mergeCell ref="O4:P4"/>
    <mergeCell ref="Q4:R4"/>
    <mergeCell ref="S4:T4"/>
    <mergeCell ref="U4:V4"/>
    <mergeCell ref="G4:H4"/>
    <mergeCell ref="I4:J4"/>
    <mergeCell ref="K4:L4"/>
    <mergeCell ref="M4:N4"/>
    <mergeCell ref="A4:A5"/>
    <mergeCell ref="C4:D4"/>
    <mergeCell ref="E4:F4"/>
  </mergeCells>
  <printOptions/>
  <pageMargins left="0.75" right="0.75" top="1" bottom="1" header="0.512" footer="0.512"/>
  <pageSetup fitToHeight="1" fitToWidth="1" horizontalDpi="600" verticalDpi="600" orientation="landscape" paperSize="8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R59"/>
  <sheetViews>
    <sheetView view="pageBreakPreview" zoomScale="85" zoomScaleSheetLayoutView="85" zoomScalePageLayoutView="0" workbookViewId="0" topLeftCell="A1">
      <selection activeCell="C52" sqref="C52"/>
    </sheetView>
  </sheetViews>
  <sheetFormatPr defaultColWidth="9.00390625" defaultRowHeight="13.5"/>
  <sheetData>
    <row r="2" ht="18.75">
      <c r="B2" s="10" t="s">
        <v>73</v>
      </c>
    </row>
    <row r="3" ht="18.75">
      <c r="B3" s="10" t="s">
        <v>74</v>
      </c>
    </row>
    <row r="5" spans="2:4" ht="17.25">
      <c r="B5" s="80" t="s">
        <v>75</v>
      </c>
      <c r="D5" t="s">
        <v>217</v>
      </c>
    </row>
    <row r="6" spans="2:18" ht="13.5">
      <c r="B6" s="27" t="s">
        <v>11</v>
      </c>
      <c r="C6" s="2"/>
      <c r="D6" s="2" t="s">
        <v>76</v>
      </c>
      <c r="E6" s="2" t="s">
        <v>77</v>
      </c>
      <c r="F6" s="2" t="s">
        <v>78</v>
      </c>
      <c r="G6" s="2" t="s">
        <v>79</v>
      </c>
      <c r="H6" s="2" t="s">
        <v>80</v>
      </c>
      <c r="I6" s="2" t="s">
        <v>81</v>
      </c>
      <c r="J6" s="2" t="s">
        <v>82</v>
      </c>
      <c r="K6" s="2" t="s">
        <v>83</v>
      </c>
      <c r="L6" s="2" t="s">
        <v>84</v>
      </c>
      <c r="M6" s="2" t="s">
        <v>85</v>
      </c>
      <c r="N6" s="2" t="s">
        <v>86</v>
      </c>
      <c r="O6" s="2" t="s">
        <v>87</v>
      </c>
      <c r="P6" s="2" t="s">
        <v>88</v>
      </c>
      <c r="Q6" s="2"/>
      <c r="R6" s="2" t="s">
        <v>5</v>
      </c>
    </row>
    <row r="7" spans="2:18" ht="13.5">
      <c r="B7" s="17" t="s">
        <v>89</v>
      </c>
      <c r="C7" s="18" t="s">
        <v>90</v>
      </c>
      <c r="D7" s="36">
        <v>574</v>
      </c>
      <c r="E7" s="36">
        <v>174</v>
      </c>
      <c r="F7" s="36">
        <v>113</v>
      </c>
      <c r="G7" s="36">
        <v>151</v>
      </c>
      <c r="H7" s="36">
        <v>214</v>
      </c>
      <c r="I7" s="36">
        <v>261</v>
      </c>
      <c r="J7" s="36">
        <v>196</v>
      </c>
      <c r="K7" s="36">
        <v>144</v>
      </c>
      <c r="L7" s="36">
        <v>164</v>
      </c>
      <c r="M7" s="36">
        <v>219</v>
      </c>
      <c r="N7" s="36">
        <v>219</v>
      </c>
      <c r="O7" s="36">
        <v>191</v>
      </c>
      <c r="P7" s="36">
        <v>296</v>
      </c>
      <c r="Q7" s="36"/>
      <c r="R7" s="36">
        <f>SUM(D7:Q7)</f>
        <v>2916</v>
      </c>
    </row>
    <row r="8" spans="2:18" ht="13.5">
      <c r="B8" s="19"/>
      <c r="C8" s="20" t="s">
        <v>34</v>
      </c>
      <c r="D8" s="36">
        <v>523</v>
      </c>
      <c r="E8" s="36">
        <v>167</v>
      </c>
      <c r="F8" s="36">
        <v>119</v>
      </c>
      <c r="G8" s="36">
        <v>136</v>
      </c>
      <c r="H8" s="36">
        <v>212</v>
      </c>
      <c r="I8" s="36">
        <v>232</v>
      </c>
      <c r="J8" s="36">
        <v>210</v>
      </c>
      <c r="K8" s="36">
        <v>133</v>
      </c>
      <c r="L8" s="36">
        <v>176</v>
      </c>
      <c r="M8" s="36">
        <v>209</v>
      </c>
      <c r="N8" s="36">
        <v>228</v>
      </c>
      <c r="O8" s="36">
        <v>166</v>
      </c>
      <c r="P8" s="36">
        <v>270</v>
      </c>
      <c r="Q8" s="36"/>
      <c r="R8" s="36">
        <f>SUM(D8:Q8)</f>
        <v>2781</v>
      </c>
    </row>
    <row r="9" spans="2:18" ht="13.5">
      <c r="B9" s="19"/>
      <c r="C9" s="20" t="s">
        <v>10</v>
      </c>
      <c r="D9" s="36">
        <v>572</v>
      </c>
      <c r="E9" s="36">
        <v>122</v>
      </c>
      <c r="F9" s="36">
        <v>82</v>
      </c>
      <c r="G9" s="36">
        <v>115</v>
      </c>
      <c r="H9" s="36">
        <v>204</v>
      </c>
      <c r="I9" s="36">
        <v>254</v>
      </c>
      <c r="J9" s="36">
        <v>178</v>
      </c>
      <c r="K9" s="36">
        <v>110</v>
      </c>
      <c r="L9" s="36">
        <v>142</v>
      </c>
      <c r="M9" s="36">
        <v>187</v>
      </c>
      <c r="N9" s="36">
        <v>207</v>
      </c>
      <c r="O9" s="36">
        <v>152</v>
      </c>
      <c r="P9" s="36">
        <v>270</v>
      </c>
      <c r="Q9" s="36"/>
      <c r="R9" s="36">
        <f>SUM(D9:Q9)</f>
        <v>2595</v>
      </c>
    </row>
    <row r="10" spans="2:18" ht="13.5">
      <c r="B10" s="19"/>
      <c r="C10" s="25" t="s">
        <v>5</v>
      </c>
      <c r="D10" s="36">
        <f aca="true" t="shared" si="0" ref="D10:P10">SUM(D7:D9)</f>
        <v>1669</v>
      </c>
      <c r="E10" s="36">
        <f t="shared" si="0"/>
        <v>463</v>
      </c>
      <c r="F10" s="36">
        <f t="shared" si="0"/>
        <v>314</v>
      </c>
      <c r="G10" s="36">
        <f t="shared" si="0"/>
        <v>402</v>
      </c>
      <c r="H10" s="36">
        <f t="shared" si="0"/>
        <v>630</v>
      </c>
      <c r="I10" s="36">
        <f t="shared" si="0"/>
        <v>747</v>
      </c>
      <c r="J10" s="36">
        <f t="shared" si="0"/>
        <v>584</v>
      </c>
      <c r="K10" s="36">
        <f t="shared" si="0"/>
        <v>387</v>
      </c>
      <c r="L10" s="36">
        <f t="shared" si="0"/>
        <v>482</v>
      </c>
      <c r="M10" s="36">
        <f t="shared" si="0"/>
        <v>615</v>
      </c>
      <c r="N10" s="36">
        <f t="shared" si="0"/>
        <v>654</v>
      </c>
      <c r="O10" s="36">
        <f t="shared" si="0"/>
        <v>509</v>
      </c>
      <c r="P10" s="36">
        <f t="shared" si="0"/>
        <v>836</v>
      </c>
      <c r="Q10" s="36"/>
      <c r="R10" s="36">
        <f>SUM(D10:Q10)</f>
        <v>8292</v>
      </c>
    </row>
    <row r="11" spans="2:3" ht="13.5">
      <c r="B11" s="21"/>
      <c r="C11" s="22"/>
    </row>
    <row r="12" spans="2:18" ht="13.5">
      <c r="B12" s="27" t="s">
        <v>11</v>
      </c>
      <c r="C12" s="2"/>
      <c r="D12" s="2" t="s">
        <v>76</v>
      </c>
      <c r="E12" s="2" t="s">
        <v>77</v>
      </c>
      <c r="F12" s="2" t="s">
        <v>78</v>
      </c>
      <c r="G12" s="2" t="s">
        <v>79</v>
      </c>
      <c r="H12" s="2" t="s">
        <v>80</v>
      </c>
      <c r="I12" s="2" t="s">
        <v>81</v>
      </c>
      <c r="J12" s="2" t="s">
        <v>82</v>
      </c>
      <c r="K12" s="2" t="s">
        <v>83</v>
      </c>
      <c r="L12" s="2" t="s">
        <v>84</v>
      </c>
      <c r="M12" s="2" t="s">
        <v>85</v>
      </c>
      <c r="N12" s="2" t="s">
        <v>86</v>
      </c>
      <c r="O12" s="2" t="s">
        <v>87</v>
      </c>
      <c r="P12" s="2" t="s">
        <v>91</v>
      </c>
      <c r="Q12" s="2" t="s">
        <v>92</v>
      </c>
      <c r="R12" s="2" t="s">
        <v>5</v>
      </c>
    </row>
    <row r="13" spans="2:18" ht="13.5">
      <c r="B13" s="17" t="s">
        <v>93</v>
      </c>
      <c r="C13" s="18" t="s">
        <v>90</v>
      </c>
      <c r="D13" s="36">
        <v>441</v>
      </c>
      <c r="E13" s="36">
        <v>166</v>
      </c>
      <c r="F13" s="36">
        <v>130</v>
      </c>
      <c r="G13" s="36">
        <v>102</v>
      </c>
      <c r="H13" s="36">
        <v>140</v>
      </c>
      <c r="I13" s="36">
        <v>194</v>
      </c>
      <c r="J13" s="36">
        <v>243</v>
      </c>
      <c r="K13" s="36">
        <v>183</v>
      </c>
      <c r="L13" s="36">
        <v>124</v>
      </c>
      <c r="M13" s="36">
        <v>156</v>
      </c>
      <c r="N13" s="36">
        <v>214</v>
      </c>
      <c r="O13" s="36">
        <v>213</v>
      </c>
      <c r="P13" s="36">
        <v>156</v>
      </c>
      <c r="Q13" s="36">
        <v>184</v>
      </c>
      <c r="R13" s="36">
        <f>SUM(D13:Q13)</f>
        <v>2646</v>
      </c>
    </row>
    <row r="14" spans="2:18" ht="13.5">
      <c r="B14" s="19"/>
      <c r="C14" s="20" t="s">
        <v>34</v>
      </c>
      <c r="D14" s="36">
        <v>410</v>
      </c>
      <c r="E14" s="36">
        <v>175</v>
      </c>
      <c r="F14" s="36">
        <v>121</v>
      </c>
      <c r="G14" s="36">
        <v>105</v>
      </c>
      <c r="H14" s="36">
        <v>119</v>
      </c>
      <c r="I14" s="36">
        <v>191</v>
      </c>
      <c r="J14" s="36">
        <v>222</v>
      </c>
      <c r="K14" s="36">
        <v>192</v>
      </c>
      <c r="L14" s="36">
        <v>116</v>
      </c>
      <c r="M14" s="36">
        <v>163</v>
      </c>
      <c r="N14" s="36">
        <v>198</v>
      </c>
      <c r="O14" s="36">
        <v>204</v>
      </c>
      <c r="P14" s="36">
        <v>147</v>
      </c>
      <c r="Q14" s="36">
        <v>174</v>
      </c>
      <c r="R14" s="36">
        <f>SUM(D14:Q14)</f>
        <v>2537</v>
      </c>
    </row>
    <row r="15" spans="2:18" ht="13.5">
      <c r="B15" s="19"/>
      <c r="C15" s="20" t="s">
        <v>10</v>
      </c>
      <c r="D15" s="36">
        <v>450</v>
      </c>
      <c r="E15" s="36">
        <v>169</v>
      </c>
      <c r="F15" s="36">
        <v>86</v>
      </c>
      <c r="G15" s="36">
        <v>69</v>
      </c>
      <c r="H15" s="36">
        <v>116</v>
      </c>
      <c r="I15" s="36">
        <v>185</v>
      </c>
      <c r="J15" s="36">
        <v>232</v>
      </c>
      <c r="K15" s="36">
        <v>167</v>
      </c>
      <c r="L15" s="36">
        <v>104</v>
      </c>
      <c r="M15" s="36">
        <v>129</v>
      </c>
      <c r="N15" s="36">
        <v>177</v>
      </c>
      <c r="O15" s="36">
        <v>190</v>
      </c>
      <c r="P15" s="36">
        <v>130</v>
      </c>
      <c r="Q15" s="36">
        <v>173</v>
      </c>
      <c r="R15" s="36">
        <f>SUM(D15:Q15)</f>
        <v>2377</v>
      </c>
    </row>
    <row r="16" spans="2:18" ht="13.5">
      <c r="B16" s="19"/>
      <c r="C16" s="25" t="s">
        <v>5</v>
      </c>
      <c r="D16" s="36">
        <f aca="true" t="shared" si="1" ref="D16:Q16">SUM(D13:D15)</f>
        <v>1301</v>
      </c>
      <c r="E16" s="36">
        <f t="shared" si="1"/>
        <v>510</v>
      </c>
      <c r="F16" s="36">
        <f t="shared" si="1"/>
        <v>337</v>
      </c>
      <c r="G16" s="36">
        <f t="shared" si="1"/>
        <v>276</v>
      </c>
      <c r="H16" s="36">
        <f t="shared" si="1"/>
        <v>375</v>
      </c>
      <c r="I16" s="36">
        <f t="shared" si="1"/>
        <v>570</v>
      </c>
      <c r="J16" s="36">
        <f t="shared" si="1"/>
        <v>697</v>
      </c>
      <c r="K16" s="36">
        <f t="shared" si="1"/>
        <v>542</v>
      </c>
      <c r="L16" s="36">
        <f t="shared" si="1"/>
        <v>344</v>
      </c>
      <c r="M16" s="36">
        <f t="shared" si="1"/>
        <v>448</v>
      </c>
      <c r="N16" s="36">
        <f t="shared" si="1"/>
        <v>589</v>
      </c>
      <c r="O16" s="36">
        <f t="shared" si="1"/>
        <v>607</v>
      </c>
      <c r="P16" s="36">
        <f t="shared" si="1"/>
        <v>433</v>
      </c>
      <c r="Q16" s="36">
        <f t="shared" si="1"/>
        <v>531</v>
      </c>
      <c r="R16" s="36">
        <f>SUM(D16:Q16)</f>
        <v>7560</v>
      </c>
    </row>
    <row r="17" spans="2:3" ht="13.5">
      <c r="B17" s="19"/>
      <c r="C17" s="20"/>
    </row>
    <row r="18" spans="2:18" ht="13.5">
      <c r="B18" s="19" t="s">
        <v>94</v>
      </c>
      <c r="C18" s="20" t="s">
        <v>90</v>
      </c>
      <c r="D18" s="36">
        <v>301</v>
      </c>
      <c r="E18" s="36">
        <v>139</v>
      </c>
      <c r="F18" s="36">
        <v>112</v>
      </c>
      <c r="G18" s="36">
        <v>92</v>
      </c>
      <c r="H18" s="36">
        <v>70</v>
      </c>
      <c r="I18" s="36">
        <v>115</v>
      </c>
      <c r="J18" s="36">
        <v>145</v>
      </c>
      <c r="K18" s="36">
        <v>199</v>
      </c>
      <c r="L18" s="36">
        <v>138</v>
      </c>
      <c r="M18" s="36">
        <v>95</v>
      </c>
      <c r="N18" s="36">
        <v>131</v>
      </c>
      <c r="O18" s="36">
        <v>156</v>
      </c>
      <c r="P18" s="36">
        <v>159</v>
      </c>
      <c r="Q18" s="36">
        <v>192</v>
      </c>
      <c r="R18" s="36">
        <f>SUM(D18:Q18)</f>
        <v>2044</v>
      </c>
    </row>
    <row r="19" spans="2:18" ht="13.5">
      <c r="B19" s="19"/>
      <c r="C19" s="20" t="s">
        <v>34</v>
      </c>
      <c r="D19" s="36">
        <v>262</v>
      </c>
      <c r="E19" s="36">
        <v>151</v>
      </c>
      <c r="F19" s="36">
        <v>124</v>
      </c>
      <c r="G19" s="36">
        <v>103</v>
      </c>
      <c r="H19" s="36">
        <v>83</v>
      </c>
      <c r="I19" s="36">
        <v>99</v>
      </c>
      <c r="J19" s="36">
        <v>158</v>
      </c>
      <c r="K19" s="36">
        <v>192</v>
      </c>
      <c r="L19" s="36">
        <v>165</v>
      </c>
      <c r="M19" s="36">
        <v>99</v>
      </c>
      <c r="N19" s="36">
        <v>134</v>
      </c>
      <c r="O19" s="36">
        <v>161</v>
      </c>
      <c r="P19" s="36">
        <v>158</v>
      </c>
      <c r="Q19" s="36">
        <v>189</v>
      </c>
      <c r="R19" s="36">
        <f>SUM(D19:Q19)</f>
        <v>2078</v>
      </c>
    </row>
    <row r="20" spans="2:18" ht="13.5">
      <c r="B20" s="19"/>
      <c r="C20" s="20" t="s">
        <v>10</v>
      </c>
      <c r="D20" s="36">
        <v>296</v>
      </c>
      <c r="E20" s="36">
        <v>143</v>
      </c>
      <c r="F20" s="36">
        <v>121</v>
      </c>
      <c r="G20" s="36">
        <v>75</v>
      </c>
      <c r="H20" s="36">
        <v>56</v>
      </c>
      <c r="I20" s="36">
        <v>98</v>
      </c>
      <c r="J20" s="36">
        <v>160</v>
      </c>
      <c r="K20" s="36">
        <v>205</v>
      </c>
      <c r="L20" s="36">
        <v>133</v>
      </c>
      <c r="M20" s="36">
        <v>85</v>
      </c>
      <c r="N20" s="36">
        <v>122</v>
      </c>
      <c r="O20" s="36">
        <v>154</v>
      </c>
      <c r="P20" s="36">
        <v>141</v>
      </c>
      <c r="Q20" s="36">
        <v>182</v>
      </c>
      <c r="R20" s="36">
        <f>SUM(D20:Q20)</f>
        <v>1971</v>
      </c>
    </row>
    <row r="21" spans="2:18" ht="13.5">
      <c r="B21" s="19"/>
      <c r="C21" s="25" t="s">
        <v>5</v>
      </c>
      <c r="D21" s="36">
        <f aca="true" t="shared" si="2" ref="D21:Q21">SUM(D18:D20)</f>
        <v>859</v>
      </c>
      <c r="E21" s="36">
        <f t="shared" si="2"/>
        <v>433</v>
      </c>
      <c r="F21" s="36">
        <f t="shared" si="2"/>
        <v>357</v>
      </c>
      <c r="G21" s="36">
        <f t="shared" si="2"/>
        <v>270</v>
      </c>
      <c r="H21" s="36">
        <f t="shared" si="2"/>
        <v>209</v>
      </c>
      <c r="I21" s="36">
        <f t="shared" si="2"/>
        <v>312</v>
      </c>
      <c r="J21" s="36">
        <f t="shared" si="2"/>
        <v>463</v>
      </c>
      <c r="K21" s="36">
        <f t="shared" si="2"/>
        <v>596</v>
      </c>
      <c r="L21" s="36">
        <f t="shared" si="2"/>
        <v>436</v>
      </c>
      <c r="M21" s="36">
        <f t="shared" si="2"/>
        <v>279</v>
      </c>
      <c r="N21" s="36">
        <f t="shared" si="2"/>
        <v>387</v>
      </c>
      <c r="O21" s="36">
        <f t="shared" si="2"/>
        <v>471</v>
      </c>
      <c r="P21" s="36">
        <f t="shared" si="2"/>
        <v>458</v>
      </c>
      <c r="Q21" s="36">
        <f t="shared" si="2"/>
        <v>563</v>
      </c>
      <c r="R21" s="36">
        <f>SUM(D21:Q21)</f>
        <v>6093</v>
      </c>
    </row>
    <row r="22" spans="2:3" ht="13.5">
      <c r="B22" s="19"/>
      <c r="C22" s="20"/>
    </row>
    <row r="23" spans="2:18" ht="13.5">
      <c r="B23" s="19" t="s">
        <v>95</v>
      </c>
      <c r="C23" s="20" t="s">
        <v>16</v>
      </c>
      <c r="D23" s="36">
        <v>577</v>
      </c>
      <c r="E23" s="36">
        <v>305</v>
      </c>
      <c r="F23" s="36">
        <v>314</v>
      </c>
      <c r="G23" s="36">
        <v>265</v>
      </c>
      <c r="H23" s="36">
        <v>210</v>
      </c>
      <c r="I23" s="36">
        <v>187</v>
      </c>
      <c r="J23" s="36">
        <v>292</v>
      </c>
      <c r="K23" s="36">
        <v>406</v>
      </c>
      <c r="L23" s="36">
        <v>520</v>
      </c>
      <c r="M23" s="36">
        <v>395</v>
      </c>
      <c r="N23" s="36">
        <v>249</v>
      </c>
      <c r="O23" s="36">
        <v>323</v>
      </c>
      <c r="P23" s="36">
        <v>388</v>
      </c>
      <c r="Q23" s="36">
        <v>661</v>
      </c>
      <c r="R23" s="36">
        <f>SUM(D23:Q23)</f>
        <v>5092</v>
      </c>
    </row>
    <row r="24" spans="2:3" ht="13.5">
      <c r="B24" s="19"/>
      <c r="C24" s="20"/>
    </row>
    <row r="25" spans="2:18" ht="13.5">
      <c r="B25" s="19" t="s">
        <v>124</v>
      </c>
      <c r="C25" s="20" t="s">
        <v>16</v>
      </c>
      <c r="D25">
        <v>259</v>
      </c>
      <c r="E25">
        <v>116</v>
      </c>
      <c r="F25">
        <v>107</v>
      </c>
      <c r="G25">
        <v>122</v>
      </c>
      <c r="H25">
        <v>113</v>
      </c>
      <c r="I25">
        <v>107</v>
      </c>
      <c r="J25">
        <v>100</v>
      </c>
      <c r="K25">
        <v>143</v>
      </c>
      <c r="L25">
        <v>194</v>
      </c>
      <c r="M25">
        <v>234</v>
      </c>
      <c r="N25">
        <v>203</v>
      </c>
      <c r="O25">
        <v>140</v>
      </c>
      <c r="P25">
        <v>157</v>
      </c>
      <c r="Q25">
        <v>372</v>
      </c>
      <c r="R25" s="36">
        <f>SUM(D25:Q25)</f>
        <v>2367</v>
      </c>
    </row>
    <row r="26" spans="2:18" ht="13.5">
      <c r="B26" s="19"/>
      <c r="C26" s="20"/>
      <c r="R26" s="36"/>
    </row>
    <row r="27" spans="2:18" ht="13.5">
      <c r="B27" s="19" t="s">
        <v>133</v>
      </c>
      <c r="C27" s="20" t="s">
        <v>16</v>
      </c>
      <c r="D27">
        <v>205</v>
      </c>
      <c r="E27">
        <v>59</v>
      </c>
      <c r="F27">
        <v>74</v>
      </c>
      <c r="G27">
        <v>80</v>
      </c>
      <c r="H27">
        <v>93</v>
      </c>
      <c r="I27">
        <v>101</v>
      </c>
      <c r="J27">
        <v>85</v>
      </c>
      <c r="K27">
        <v>71</v>
      </c>
      <c r="L27">
        <v>106</v>
      </c>
      <c r="M27">
        <v>166</v>
      </c>
      <c r="N27">
        <v>213</v>
      </c>
      <c r="O27">
        <v>167</v>
      </c>
      <c r="P27">
        <v>104</v>
      </c>
      <c r="Q27">
        <v>316</v>
      </c>
      <c r="R27" s="36">
        <f>SUM(D27:Q27)</f>
        <v>1840</v>
      </c>
    </row>
    <row r="28" spans="2:18" ht="13.5">
      <c r="B28" s="19"/>
      <c r="C28" s="20"/>
      <c r="R28" s="36"/>
    </row>
    <row r="29" spans="2:18" ht="13.5">
      <c r="B29" s="19" t="s">
        <v>221</v>
      </c>
      <c r="C29" s="20" t="s">
        <v>16</v>
      </c>
      <c r="D29" s="29" t="s">
        <v>235</v>
      </c>
      <c r="E29" s="29" t="s">
        <v>235</v>
      </c>
      <c r="F29" s="29" t="s">
        <v>235</v>
      </c>
      <c r="G29" s="29" t="s">
        <v>235</v>
      </c>
      <c r="H29" s="29" t="s">
        <v>235</v>
      </c>
      <c r="I29" s="29" t="s">
        <v>235</v>
      </c>
      <c r="J29" s="29" t="s">
        <v>235</v>
      </c>
      <c r="K29" s="29" t="s">
        <v>235</v>
      </c>
      <c r="L29" s="29" t="s">
        <v>235</v>
      </c>
      <c r="M29" s="29" t="s">
        <v>235</v>
      </c>
      <c r="N29" s="29" t="s">
        <v>235</v>
      </c>
      <c r="O29" s="29" t="s">
        <v>235</v>
      </c>
      <c r="P29" s="29" t="s">
        <v>235</v>
      </c>
      <c r="Q29" s="29" t="s">
        <v>235</v>
      </c>
      <c r="R29" s="29" t="s">
        <v>235</v>
      </c>
    </row>
    <row r="30" spans="2:18" ht="13.5">
      <c r="B30" s="1"/>
      <c r="C30" s="1"/>
      <c r="R30" s="36"/>
    </row>
    <row r="31" spans="2:4" ht="17.25">
      <c r="B31" s="81" t="s">
        <v>96</v>
      </c>
      <c r="D31" t="s">
        <v>217</v>
      </c>
    </row>
    <row r="32" spans="2:18" ht="13.5">
      <c r="B32" s="27" t="s">
        <v>11</v>
      </c>
      <c r="C32" s="2"/>
      <c r="D32" s="2" t="s">
        <v>76</v>
      </c>
      <c r="E32" s="2" t="s">
        <v>77</v>
      </c>
      <c r="F32" s="2" t="s">
        <v>78</v>
      </c>
      <c r="G32" s="2" t="s">
        <v>79</v>
      </c>
      <c r="H32" s="2" t="s">
        <v>80</v>
      </c>
      <c r="I32" s="2" t="s">
        <v>81</v>
      </c>
      <c r="J32" s="2" t="s">
        <v>82</v>
      </c>
      <c r="K32" s="2" t="s">
        <v>83</v>
      </c>
      <c r="L32" s="2" t="s">
        <v>84</v>
      </c>
      <c r="M32" s="2" t="s">
        <v>85</v>
      </c>
      <c r="N32" s="2" t="s">
        <v>86</v>
      </c>
      <c r="O32" s="2" t="s">
        <v>87</v>
      </c>
      <c r="P32" s="2" t="s">
        <v>88</v>
      </c>
      <c r="Q32" s="2"/>
      <c r="R32" s="2" t="s">
        <v>5</v>
      </c>
    </row>
    <row r="33" spans="2:18" ht="13.5">
      <c r="B33" s="17" t="s">
        <v>89</v>
      </c>
      <c r="C33" s="18" t="s">
        <v>90</v>
      </c>
      <c r="D33" s="36">
        <v>617</v>
      </c>
      <c r="E33" s="36">
        <v>179</v>
      </c>
      <c r="F33" s="36">
        <v>105</v>
      </c>
      <c r="G33" s="36">
        <v>162</v>
      </c>
      <c r="H33" s="36">
        <v>189</v>
      </c>
      <c r="I33" s="36">
        <v>232</v>
      </c>
      <c r="J33" s="36">
        <v>159</v>
      </c>
      <c r="K33" s="36">
        <v>146</v>
      </c>
      <c r="L33" s="36">
        <v>175</v>
      </c>
      <c r="M33" s="36">
        <v>262</v>
      </c>
      <c r="N33" s="36">
        <v>278</v>
      </c>
      <c r="O33" s="36">
        <v>180</v>
      </c>
      <c r="P33" s="36">
        <v>439</v>
      </c>
      <c r="Q33" s="36"/>
      <c r="R33" s="36">
        <f>SUM(D33:Q33)</f>
        <v>3123</v>
      </c>
    </row>
    <row r="34" spans="2:18" ht="13.5">
      <c r="B34" s="19"/>
      <c r="C34" s="20" t="s">
        <v>34</v>
      </c>
      <c r="D34" s="36">
        <v>508</v>
      </c>
      <c r="E34" s="36">
        <v>149</v>
      </c>
      <c r="F34" s="36">
        <v>107</v>
      </c>
      <c r="G34" s="36">
        <v>119</v>
      </c>
      <c r="H34" s="36">
        <v>187</v>
      </c>
      <c r="I34" s="36">
        <v>202</v>
      </c>
      <c r="J34" s="36">
        <v>175</v>
      </c>
      <c r="K34" s="36">
        <v>130</v>
      </c>
      <c r="L34" s="36">
        <v>189</v>
      </c>
      <c r="M34" s="36">
        <v>239</v>
      </c>
      <c r="N34" s="36">
        <v>230</v>
      </c>
      <c r="O34" s="36">
        <v>172</v>
      </c>
      <c r="P34" s="36">
        <v>451</v>
      </c>
      <c r="Q34" s="36"/>
      <c r="R34" s="36">
        <f>SUM(D34:Q34)</f>
        <v>2858</v>
      </c>
    </row>
    <row r="35" spans="2:18" ht="13.5">
      <c r="B35" s="19"/>
      <c r="C35" s="20" t="s">
        <v>10</v>
      </c>
      <c r="D35" s="36">
        <v>551</v>
      </c>
      <c r="E35" s="36">
        <v>107</v>
      </c>
      <c r="F35" s="36">
        <v>76</v>
      </c>
      <c r="G35" s="36">
        <v>145</v>
      </c>
      <c r="H35" s="36">
        <v>170</v>
      </c>
      <c r="I35" s="36">
        <v>195</v>
      </c>
      <c r="J35" s="36">
        <v>124</v>
      </c>
      <c r="K35" s="36">
        <v>100</v>
      </c>
      <c r="L35" s="36">
        <v>173</v>
      </c>
      <c r="M35" s="36">
        <v>239</v>
      </c>
      <c r="N35" s="36">
        <v>224</v>
      </c>
      <c r="O35" s="36">
        <v>167</v>
      </c>
      <c r="P35" s="36">
        <v>396</v>
      </c>
      <c r="Q35" s="36"/>
      <c r="R35" s="36">
        <f>SUM(D35:Q35)</f>
        <v>2667</v>
      </c>
    </row>
    <row r="36" spans="2:18" ht="13.5">
      <c r="B36" s="19"/>
      <c r="C36" s="25" t="s">
        <v>5</v>
      </c>
      <c r="D36" s="36">
        <f aca="true" t="shared" si="3" ref="D36:P36">SUM(D33:D35)</f>
        <v>1676</v>
      </c>
      <c r="E36" s="36">
        <f t="shared" si="3"/>
        <v>435</v>
      </c>
      <c r="F36" s="36">
        <f t="shared" si="3"/>
        <v>288</v>
      </c>
      <c r="G36" s="36">
        <f t="shared" si="3"/>
        <v>426</v>
      </c>
      <c r="H36" s="36">
        <f t="shared" si="3"/>
        <v>546</v>
      </c>
      <c r="I36" s="36">
        <f t="shared" si="3"/>
        <v>629</v>
      </c>
      <c r="J36" s="36">
        <f t="shared" si="3"/>
        <v>458</v>
      </c>
      <c r="K36" s="36">
        <f t="shared" si="3"/>
        <v>376</v>
      </c>
      <c r="L36" s="36">
        <f t="shared" si="3"/>
        <v>537</v>
      </c>
      <c r="M36" s="36">
        <f t="shared" si="3"/>
        <v>740</v>
      </c>
      <c r="N36" s="36">
        <f t="shared" si="3"/>
        <v>732</v>
      </c>
      <c r="O36" s="36">
        <f t="shared" si="3"/>
        <v>519</v>
      </c>
      <c r="P36" s="36">
        <f t="shared" si="3"/>
        <v>1286</v>
      </c>
      <c r="Q36" s="36"/>
      <c r="R36" s="36">
        <f>SUM(D36:Q36)</f>
        <v>8648</v>
      </c>
    </row>
    <row r="37" spans="2:3" ht="13.5">
      <c r="B37" s="21"/>
      <c r="C37" s="22"/>
    </row>
    <row r="38" spans="2:18" ht="13.5">
      <c r="B38" s="27" t="s">
        <v>11</v>
      </c>
      <c r="C38" s="2"/>
      <c r="D38" s="2" t="s">
        <v>76</v>
      </c>
      <c r="E38" s="2" t="s">
        <v>77</v>
      </c>
      <c r="F38" s="2" t="s">
        <v>78</v>
      </c>
      <c r="G38" s="2" t="s">
        <v>79</v>
      </c>
      <c r="H38" s="2" t="s">
        <v>80</v>
      </c>
      <c r="I38" s="2" t="s">
        <v>81</v>
      </c>
      <c r="J38" s="2" t="s">
        <v>82</v>
      </c>
      <c r="K38" s="2" t="s">
        <v>83</v>
      </c>
      <c r="L38" s="2" t="s">
        <v>84</v>
      </c>
      <c r="M38" s="2" t="s">
        <v>85</v>
      </c>
      <c r="N38" s="2" t="s">
        <v>86</v>
      </c>
      <c r="O38" s="2" t="s">
        <v>87</v>
      </c>
      <c r="P38" s="2" t="s">
        <v>91</v>
      </c>
      <c r="Q38" s="2" t="s">
        <v>92</v>
      </c>
      <c r="R38" s="2" t="s">
        <v>5</v>
      </c>
    </row>
    <row r="39" spans="2:18" ht="13.5">
      <c r="B39" s="17" t="s">
        <v>93</v>
      </c>
      <c r="C39" s="18" t="s">
        <v>90</v>
      </c>
      <c r="D39" s="36">
        <v>432</v>
      </c>
      <c r="E39" s="36">
        <v>184</v>
      </c>
      <c r="F39" s="36">
        <v>149</v>
      </c>
      <c r="G39" s="36">
        <v>93</v>
      </c>
      <c r="H39" s="36">
        <v>149</v>
      </c>
      <c r="I39" s="36">
        <v>166</v>
      </c>
      <c r="J39" s="36">
        <v>214</v>
      </c>
      <c r="K39" s="36">
        <v>147</v>
      </c>
      <c r="L39" s="36">
        <v>132</v>
      </c>
      <c r="M39" s="36">
        <v>176</v>
      </c>
      <c r="N39" s="36">
        <v>255</v>
      </c>
      <c r="O39" s="36">
        <v>250</v>
      </c>
      <c r="P39" s="36">
        <v>160</v>
      </c>
      <c r="Q39" s="36">
        <v>310</v>
      </c>
      <c r="R39" s="36">
        <f>SUM(D39:Q39)</f>
        <v>2817</v>
      </c>
    </row>
    <row r="40" spans="2:18" ht="13.5">
      <c r="B40" s="19"/>
      <c r="C40" s="20" t="s">
        <v>34</v>
      </c>
      <c r="D40" s="36">
        <v>416</v>
      </c>
      <c r="E40" s="36">
        <v>148</v>
      </c>
      <c r="F40" s="36">
        <v>111</v>
      </c>
      <c r="G40" s="36">
        <v>103</v>
      </c>
      <c r="H40" s="36">
        <v>116</v>
      </c>
      <c r="I40" s="36">
        <v>165</v>
      </c>
      <c r="J40" s="36">
        <v>194</v>
      </c>
      <c r="K40" s="36">
        <v>155</v>
      </c>
      <c r="L40" s="36">
        <v>128</v>
      </c>
      <c r="M40" s="36">
        <v>168</v>
      </c>
      <c r="N40" s="36">
        <v>226</v>
      </c>
      <c r="O40" s="36">
        <v>204</v>
      </c>
      <c r="P40" s="36">
        <v>148</v>
      </c>
      <c r="Q40" s="36">
        <v>327</v>
      </c>
      <c r="R40" s="36">
        <f>SUM(D40:Q40)</f>
        <v>2609</v>
      </c>
    </row>
    <row r="41" spans="2:18" ht="13.5">
      <c r="B41" s="19"/>
      <c r="C41" s="20" t="s">
        <v>10</v>
      </c>
      <c r="D41" s="36">
        <v>427</v>
      </c>
      <c r="E41" s="36">
        <v>150</v>
      </c>
      <c r="F41" s="36">
        <v>94</v>
      </c>
      <c r="G41" s="36">
        <v>76</v>
      </c>
      <c r="H41" s="36">
        <v>125</v>
      </c>
      <c r="I41" s="36">
        <v>162</v>
      </c>
      <c r="J41" s="36">
        <v>185</v>
      </c>
      <c r="K41" s="36">
        <v>118</v>
      </c>
      <c r="L41" s="36">
        <v>105</v>
      </c>
      <c r="M41" s="36">
        <v>155</v>
      </c>
      <c r="N41" s="36">
        <v>225</v>
      </c>
      <c r="O41" s="36">
        <v>207</v>
      </c>
      <c r="P41" s="36">
        <v>135</v>
      </c>
      <c r="Q41" s="36">
        <v>297</v>
      </c>
      <c r="R41" s="36">
        <f>SUM(D41:Q41)</f>
        <v>2461</v>
      </c>
    </row>
    <row r="42" spans="2:18" ht="13.5">
      <c r="B42" s="19"/>
      <c r="C42" s="25" t="s">
        <v>5</v>
      </c>
      <c r="D42" s="36">
        <f aca="true" t="shared" si="4" ref="D42:Q42">SUM(D39:D41)</f>
        <v>1275</v>
      </c>
      <c r="E42" s="36">
        <f t="shared" si="4"/>
        <v>482</v>
      </c>
      <c r="F42" s="36">
        <f t="shared" si="4"/>
        <v>354</v>
      </c>
      <c r="G42" s="36">
        <f t="shared" si="4"/>
        <v>272</v>
      </c>
      <c r="H42" s="36">
        <f t="shared" si="4"/>
        <v>390</v>
      </c>
      <c r="I42" s="36">
        <f t="shared" si="4"/>
        <v>493</v>
      </c>
      <c r="J42" s="36">
        <f t="shared" si="4"/>
        <v>593</v>
      </c>
      <c r="K42" s="36">
        <f t="shared" si="4"/>
        <v>420</v>
      </c>
      <c r="L42" s="36">
        <f t="shared" si="4"/>
        <v>365</v>
      </c>
      <c r="M42" s="36">
        <f t="shared" si="4"/>
        <v>499</v>
      </c>
      <c r="N42" s="36">
        <f t="shared" si="4"/>
        <v>706</v>
      </c>
      <c r="O42" s="36">
        <f t="shared" si="4"/>
        <v>661</v>
      </c>
      <c r="P42" s="36">
        <f t="shared" si="4"/>
        <v>443</v>
      </c>
      <c r="Q42" s="36">
        <f t="shared" si="4"/>
        <v>934</v>
      </c>
      <c r="R42" s="36">
        <f>SUM(D42:Q42)</f>
        <v>7887</v>
      </c>
    </row>
    <row r="43" spans="2:3" ht="13.5">
      <c r="B43" s="19"/>
      <c r="C43" s="20"/>
    </row>
    <row r="44" spans="2:18" ht="13.5">
      <c r="B44" s="19" t="s">
        <v>94</v>
      </c>
      <c r="C44" s="20" t="s">
        <v>90</v>
      </c>
      <c r="D44" s="36">
        <v>269</v>
      </c>
      <c r="E44" s="36">
        <v>140</v>
      </c>
      <c r="F44" s="36">
        <v>122</v>
      </c>
      <c r="G44" s="36">
        <v>89</v>
      </c>
      <c r="H44" s="36">
        <v>70</v>
      </c>
      <c r="I44" s="36">
        <v>119</v>
      </c>
      <c r="J44" s="36">
        <v>148</v>
      </c>
      <c r="K44" s="36">
        <v>170</v>
      </c>
      <c r="L44" s="36">
        <v>103</v>
      </c>
      <c r="M44" s="36">
        <v>109</v>
      </c>
      <c r="N44" s="36">
        <v>143</v>
      </c>
      <c r="O44" s="36">
        <v>193</v>
      </c>
      <c r="P44" s="36">
        <v>196</v>
      </c>
      <c r="Q44" s="36">
        <v>277</v>
      </c>
      <c r="R44" s="36">
        <f>SUM(D44:Q44)</f>
        <v>2148</v>
      </c>
    </row>
    <row r="45" spans="2:18" ht="13.5">
      <c r="B45" s="19"/>
      <c r="C45" s="20" t="s">
        <v>34</v>
      </c>
      <c r="D45" s="36">
        <v>328</v>
      </c>
      <c r="E45" s="36">
        <v>127</v>
      </c>
      <c r="F45" s="36">
        <v>93</v>
      </c>
      <c r="G45" s="36">
        <v>98</v>
      </c>
      <c r="H45" s="36">
        <v>86</v>
      </c>
      <c r="I45" s="36">
        <v>98</v>
      </c>
      <c r="J45" s="36">
        <v>139</v>
      </c>
      <c r="K45" s="36">
        <v>159</v>
      </c>
      <c r="L45" s="36">
        <v>142</v>
      </c>
      <c r="M45" s="36">
        <v>97</v>
      </c>
      <c r="N45" s="36">
        <v>146</v>
      </c>
      <c r="O45" s="36">
        <v>191</v>
      </c>
      <c r="P45" s="36">
        <v>164</v>
      </c>
      <c r="Q45" s="36">
        <v>307</v>
      </c>
      <c r="R45" s="36">
        <f>SUM(D45:Q45)</f>
        <v>2175</v>
      </c>
    </row>
    <row r="46" spans="2:18" ht="13.5">
      <c r="B46" s="19"/>
      <c r="C46" s="20" t="s">
        <v>10</v>
      </c>
      <c r="D46" s="36">
        <v>290</v>
      </c>
      <c r="E46" s="36">
        <v>153</v>
      </c>
      <c r="F46" s="36">
        <v>89</v>
      </c>
      <c r="G46" s="36">
        <v>68</v>
      </c>
      <c r="H46" s="36">
        <v>71</v>
      </c>
      <c r="I46" s="36">
        <v>112</v>
      </c>
      <c r="J46" s="36">
        <v>149</v>
      </c>
      <c r="K46" s="36">
        <v>161</v>
      </c>
      <c r="L46" s="36">
        <v>101</v>
      </c>
      <c r="M46" s="36">
        <v>91</v>
      </c>
      <c r="N46" s="36">
        <v>144</v>
      </c>
      <c r="O46" s="36">
        <v>180</v>
      </c>
      <c r="P46" s="36">
        <v>158</v>
      </c>
      <c r="Q46" s="36">
        <v>277</v>
      </c>
      <c r="R46" s="36">
        <f>SUM(D46:Q46)</f>
        <v>2044</v>
      </c>
    </row>
    <row r="47" spans="2:18" ht="13.5">
      <c r="B47" s="19"/>
      <c r="C47" s="25" t="s">
        <v>5</v>
      </c>
      <c r="D47" s="36">
        <f aca="true" t="shared" si="5" ref="D47:Q47">SUM(D44:D46)</f>
        <v>887</v>
      </c>
      <c r="E47" s="36">
        <f t="shared" si="5"/>
        <v>420</v>
      </c>
      <c r="F47" s="36">
        <f t="shared" si="5"/>
        <v>304</v>
      </c>
      <c r="G47" s="36">
        <f t="shared" si="5"/>
        <v>255</v>
      </c>
      <c r="H47" s="36">
        <f t="shared" si="5"/>
        <v>227</v>
      </c>
      <c r="I47" s="36">
        <f t="shared" si="5"/>
        <v>329</v>
      </c>
      <c r="J47" s="36">
        <f t="shared" si="5"/>
        <v>436</v>
      </c>
      <c r="K47" s="36">
        <f t="shared" si="5"/>
        <v>490</v>
      </c>
      <c r="L47" s="36">
        <f t="shared" si="5"/>
        <v>346</v>
      </c>
      <c r="M47" s="36">
        <f t="shared" si="5"/>
        <v>297</v>
      </c>
      <c r="N47" s="36">
        <f t="shared" si="5"/>
        <v>433</v>
      </c>
      <c r="O47" s="36">
        <f t="shared" si="5"/>
        <v>564</v>
      </c>
      <c r="P47" s="36">
        <f t="shared" si="5"/>
        <v>518</v>
      </c>
      <c r="Q47" s="36">
        <f t="shared" si="5"/>
        <v>861</v>
      </c>
      <c r="R47" s="36">
        <f>SUM(D47:Q47)</f>
        <v>6367</v>
      </c>
    </row>
    <row r="48" spans="2:3" ht="13.5">
      <c r="B48" s="19"/>
      <c r="C48" s="20"/>
    </row>
    <row r="49" spans="2:18" ht="13.5">
      <c r="B49" s="19" t="s">
        <v>95</v>
      </c>
      <c r="C49" s="20" t="s">
        <v>16</v>
      </c>
      <c r="D49" s="36">
        <v>623</v>
      </c>
      <c r="E49" s="36">
        <v>307</v>
      </c>
      <c r="F49" s="36">
        <v>273</v>
      </c>
      <c r="G49" s="36">
        <v>209</v>
      </c>
      <c r="H49" s="36">
        <v>214</v>
      </c>
      <c r="I49" s="36">
        <v>208</v>
      </c>
      <c r="J49" s="36">
        <v>287</v>
      </c>
      <c r="K49" s="36">
        <v>377</v>
      </c>
      <c r="L49" s="36">
        <v>437</v>
      </c>
      <c r="M49" s="36">
        <v>316</v>
      </c>
      <c r="N49" s="36">
        <v>257</v>
      </c>
      <c r="O49" s="36">
        <v>356</v>
      </c>
      <c r="P49" s="36">
        <v>474</v>
      </c>
      <c r="Q49" s="36">
        <v>983</v>
      </c>
      <c r="R49" s="36">
        <f>SUM(D49:Q49)</f>
        <v>5321</v>
      </c>
    </row>
    <row r="50" spans="2:3" ht="13.5">
      <c r="B50" s="19"/>
      <c r="C50" s="20"/>
    </row>
    <row r="51" spans="2:18" ht="13.5">
      <c r="B51" s="19" t="s">
        <v>124</v>
      </c>
      <c r="C51" s="20" t="s">
        <v>16</v>
      </c>
      <c r="D51">
        <v>277</v>
      </c>
      <c r="E51">
        <v>100</v>
      </c>
      <c r="F51">
        <v>108</v>
      </c>
      <c r="G51">
        <v>99</v>
      </c>
      <c r="H51">
        <v>90</v>
      </c>
      <c r="I51">
        <v>116</v>
      </c>
      <c r="J51">
        <v>99</v>
      </c>
      <c r="K51">
        <v>141</v>
      </c>
      <c r="L51">
        <v>176</v>
      </c>
      <c r="M51">
        <v>208</v>
      </c>
      <c r="N51">
        <v>164</v>
      </c>
      <c r="O51">
        <v>126</v>
      </c>
      <c r="P51">
        <v>179</v>
      </c>
      <c r="Q51">
        <v>543</v>
      </c>
      <c r="R51" s="36">
        <f>SUM(D51:Q51)</f>
        <v>2426</v>
      </c>
    </row>
    <row r="52" spans="2:18" ht="13.5">
      <c r="B52" s="19"/>
      <c r="C52" s="20"/>
      <c r="R52" s="36"/>
    </row>
    <row r="53" spans="2:18" ht="13.5">
      <c r="B53" s="19" t="s">
        <v>133</v>
      </c>
      <c r="C53" s="20" t="s">
        <v>16</v>
      </c>
      <c r="D53">
        <v>179</v>
      </c>
      <c r="E53">
        <v>71</v>
      </c>
      <c r="F53">
        <v>46</v>
      </c>
      <c r="G53">
        <v>66</v>
      </c>
      <c r="H53">
        <v>77</v>
      </c>
      <c r="I53">
        <v>77</v>
      </c>
      <c r="J53">
        <v>93</v>
      </c>
      <c r="K53">
        <v>91</v>
      </c>
      <c r="L53">
        <v>103</v>
      </c>
      <c r="M53">
        <v>149</v>
      </c>
      <c r="N53">
        <v>181</v>
      </c>
      <c r="O53">
        <v>135</v>
      </c>
      <c r="P53">
        <v>100</v>
      </c>
      <c r="Q53">
        <v>464</v>
      </c>
      <c r="R53" s="36">
        <f>SUM(D53:Q53)</f>
        <v>1832</v>
      </c>
    </row>
    <row r="54" spans="2:18" ht="13.5">
      <c r="B54" s="19"/>
      <c r="C54" s="20"/>
      <c r="R54" s="36"/>
    </row>
    <row r="55" spans="2:18" ht="13.5">
      <c r="B55" s="19" t="s">
        <v>221</v>
      </c>
      <c r="C55" s="20" t="s">
        <v>16</v>
      </c>
      <c r="D55" s="29" t="s">
        <v>235</v>
      </c>
      <c r="E55" s="29" t="s">
        <v>235</v>
      </c>
      <c r="F55" s="29" t="s">
        <v>235</v>
      </c>
      <c r="G55" s="29" t="s">
        <v>235</v>
      </c>
      <c r="H55" s="29" t="s">
        <v>235</v>
      </c>
      <c r="I55" s="29" t="s">
        <v>235</v>
      </c>
      <c r="J55" s="29" t="s">
        <v>235</v>
      </c>
      <c r="K55" s="29" t="s">
        <v>235</v>
      </c>
      <c r="L55" s="29" t="s">
        <v>235</v>
      </c>
      <c r="M55" s="29" t="s">
        <v>235</v>
      </c>
      <c r="N55" s="29" t="s">
        <v>235</v>
      </c>
      <c r="O55" s="29" t="s">
        <v>235</v>
      </c>
      <c r="P55" s="29" t="s">
        <v>235</v>
      </c>
      <c r="Q55" s="29" t="s">
        <v>235</v>
      </c>
      <c r="R55" s="29" t="s">
        <v>235</v>
      </c>
    </row>
    <row r="56" ht="13.5">
      <c r="B56" t="s">
        <v>207</v>
      </c>
    </row>
    <row r="57" ht="13.5">
      <c r="B57" t="s">
        <v>231</v>
      </c>
    </row>
    <row r="59" ht="13.5">
      <c r="B59" t="s">
        <v>163</v>
      </c>
    </row>
  </sheetData>
  <sheetProtection/>
  <printOptions/>
  <pageMargins left="0.75" right="0.75" top="1" bottom="1" header="0.512" footer="0.512"/>
  <pageSetup horizontalDpi="600" verticalDpi="600" orientation="landscape" paperSize="8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5"/>
  <sheetViews>
    <sheetView zoomScalePageLayoutView="0" workbookViewId="0" topLeftCell="A1">
      <selection activeCell="E14" sqref="E14"/>
    </sheetView>
  </sheetViews>
  <sheetFormatPr defaultColWidth="9.00390625" defaultRowHeight="13.5"/>
  <sheetData>
    <row r="2" ht="18.75">
      <c r="B2" s="10" t="s">
        <v>119</v>
      </c>
    </row>
    <row r="4" ht="13.5">
      <c r="B4" t="s">
        <v>113</v>
      </c>
    </row>
    <row r="5" spans="2:4" ht="13.5">
      <c r="B5" s="2"/>
      <c r="C5" s="2" t="s">
        <v>0</v>
      </c>
      <c r="D5" s="3" t="s">
        <v>120</v>
      </c>
    </row>
    <row r="6" spans="2:4" ht="13.5">
      <c r="B6" s="2" t="s">
        <v>72</v>
      </c>
      <c r="C6" s="28">
        <v>3785</v>
      </c>
      <c r="D6" s="28">
        <v>195</v>
      </c>
    </row>
    <row r="7" spans="2:4" ht="13.5">
      <c r="B7" s="2" t="s">
        <v>71</v>
      </c>
      <c r="C7" s="28">
        <v>3667</v>
      </c>
      <c r="D7" s="28">
        <v>237</v>
      </c>
    </row>
    <row r="8" spans="2:4" ht="13.5">
      <c r="B8" s="2" t="s">
        <v>89</v>
      </c>
      <c r="C8" s="28">
        <v>3342</v>
      </c>
      <c r="D8" s="28">
        <v>237</v>
      </c>
    </row>
    <row r="9" spans="2:4" ht="13.5">
      <c r="B9" s="2" t="s">
        <v>93</v>
      </c>
      <c r="C9" s="28">
        <v>3113</v>
      </c>
      <c r="D9" s="28">
        <v>231</v>
      </c>
    </row>
    <row r="10" spans="2:4" ht="13.5">
      <c r="B10" s="2" t="s">
        <v>94</v>
      </c>
      <c r="C10" s="28">
        <v>2798</v>
      </c>
      <c r="D10" s="28">
        <v>200</v>
      </c>
    </row>
    <row r="11" spans="2:4" ht="13.5">
      <c r="B11" s="2" t="s">
        <v>95</v>
      </c>
      <c r="C11" s="28">
        <v>2547</v>
      </c>
      <c r="D11" s="28">
        <v>222</v>
      </c>
    </row>
    <row r="12" spans="2:4" ht="13.5">
      <c r="B12" s="5" t="s">
        <v>124</v>
      </c>
      <c r="C12" s="67">
        <v>1655</v>
      </c>
      <c r="D12" s="67">
        <v>152</v>
      </c>
    </row>
    <row r="13" spans="2:4" ht="13.5">
      <c r="B13" s="11" t="s">
        <v>133</v>
      </c>
      <c r="C13" s="28">
        <v>1484</v>
      </c>
      <c r="D13" s="28">
        <v>182</v>
      </c>
    </row>
    <row r="14" spans="2:5" ht="13.5">
      <c r="B14" s="2" t="s">
        <v>221</v>
      </c>
      <c r="C14" s="28">
        <v>1154</v>
      </c>
      <c r="D14" s="92" t="s">
        <v>111</v>
      </c>
      <c r="E14" t="s">
        <v>222</v>
      </c>
    </row>
    <row r="15" spans="2:4" ht="13.5">
      <c r="B15" t="s">
        <v>163</v>
      </c>
      <c r="C15" s="7"/>
      <c r="D15" s="7"/>
    </row>
  </sheetData>
  <sheetProtection/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0"/>
  <sheetViews>
    <sheetView zoomScalePageLayoutView="0" workbookViewId="0" topLeftCell="A1">
      <selection activeCell="H7" sqref="H7"/>
    </sheetView>
  </sheetViews>
  <sheetFormatPr defaultColWidth="9.00390625" defaultRowHeight="13.5"/>
  <sheetData>
    <row r="2" ht="18.75">
      <c r="B2" s="10" t="s">
        <v>164</v>
      </c>
    </row>
    <row r="3" ht="13.5">
      <c r="B3" t="s">
        <v>115</v>
      </c>
    </row>
    <row r="5" ht="13.5">
      <c r="B5" t="s">
        <v>118</v>
      </c>
    </row>
    <row r="6" spans="2:7" ht="13.5">
      <c r="B6" s="2"/>
      <c r="C6" s="3" t="s">
        <v>1</v>
      </c>
      <c r="D6" s="2" t="s">
        <v>116</v>
      </c>
      <c r="E6" s="3" t="s">
        <v>165</v>
      </c>
      <c r="F6" s="3" t="s">
        <v>166</v>
      </c>
      <c r="G6" s="2" t="s">
        <v>0</v>
      </c>
    </row>
    <row r="7" spans="2:8" ht="13.5">
      <c r="B7" s="2" t="s">
        <v>133</v>
      </c>
      <c r="C7" s="28">
        <v>630</v>
      </c>
      <c r="D7" s="28">
        <v>182</v>
      </c>
      <c r="E7" s="28">
        <v>202</v>
      </c>
      <c r="F7" s="28">
        <v>470</v>
      </c>
      <c r="G7" s="28">
        <f>SUM(C7:F7)</f>
        <v>1484</v>
      </c>
      <c r="H7" t="s">
        <v>222</v>
      </c>
    </row>
    <row r="8" spans="2:7" ht="13.5">
      <c r="B8" s="27" t="s">
        <v>117</v>
      </c>
      <c r="C8" s="63">
        <f>C7/G7*100</f>
        <v>42.45283018867924</v>
      </c>
      <c r="D8" s="63">
        <f>D7/G7*100</f>
        <v>12.264150943396226</v>
      </c>
      <c r="E8" s="63">
        <f>E7/G7*100</f>
        <v>13.611859838274935</v>
      </c>
      <c r="F8" s="63">
        <f>F7/G7*100</f>
        <v>31.671159029649598</v>
      </c>
      <c r="G8" s="63">
        <f>SUM(C8:F8)</f>
        <v>100</v>
      </c>
    </row>
    <row r="9" spans="2:7" ht="13.5">
      <c r="B9" s="30"/>
      <c r="C9" s="64"/>
      <c r="D9" s="64"/>
      <c r="E9" s="64"/>
      <c r="F9" s="64"/>
      <c r="G9" s="64"/>
    </row>
    <row r="10" ht="13.5">
      <c r="B10" s="9" t="s">
        <v>163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3"/>
  <sheetViews>
    <sheetView zoomScalePageLayoutView="0" workbookViewId="0" topLeftCell="A1">
      <selection activeCell="D41" sqref="D41"/>
    </sheetView>
  </sheetViews>
  <sheetFormatPr defaultColWidth="9.00390625" defaultRowHeight="13.5"/>
  <cols>
    <col min="2" max="2" width="5.50390625" style="0" customWidth="1"/>
    <col min="4" max="4" width="9.125" style="0" customWidth="1"/>
    <col min="5" max="5" width="2.875" style="0" customWidth="1"/>
    <col min="6" max="6" width="5.25390625" style="0" bestFit="1" customWidth="1"/>
    <col min="8" max="8" width="9.50390625" style="0" customWidth="1"/>
    <col min="9" max="9" width="2.875" style="0" customWidth="1"/>
    <col min="10" max="10" width="5.25390625" style="0" customWidth="1"/>
  </cols>
  <sheetData>
    <row r="2" ht="18.75">
      <c r="B2" s="10" t="s">
        <v>70</v>
      </c>
    </row>
    <row r="3" ht="12.75" customHeight="1">
      <c r="B3" s="10"/>
    </row>
    <row r="4" spans="2:5" ht="13.5">
      <c r="B4" t="s">
        <v>113</v>
      </c>
      <c r="E4" s="1"/>
    </row>
    <row r="5" spans="2:12" ht="13.5">
      <c r="B5" s="2" t="s">
        <v>67</v>
      </c>
      <c r="C5" s="2" t="s">
        <v>68</v>
      </c>
      <c r="D5" s="3" t="s">
        <v>69</v>
      </c>
      <c r="E5" s="1"/>
      <c r="F5" s="2" t="s">
        <v>67</v>
      </c>
      <c r="G5" s="2" t="s">
        <v>68</v>
      </c>
      <c r="H5" s="3" t="s">
        <v>69</v>
      </c>
      <c r="J5" s="82" t="s">
        <v>168</v>
      </c>
      <c r="K5" s="82" t="s">
        <v>169</v>
      </c>
      <c r="L5" s="84" t="s">
        <v>205</v>
      </c>
    </row>
    <row r="6" spans="2:12" ht="13.5">
      <c r="B6" s="82">
        <v>1</v>
      </c>
      <c r="C6" s="2" t="s">
        <v>121</v>
      </c>
      <c r="D6" s="28">
        <v>6498</v>
      </c>
      <c r="F6" s="2">
        <v>1</v>
      </c>
      <c r="G6" s="2" t="s">
        <v>121</v>
      </c>
      <c r="H6" s="28">
        <v>7965</v>
      </c>
      <c r="J6" s="82">
        <v>1</v>
      </c>
      <c r="K6" s="82" t="s">
        <v>170</v>
      </c>
      <c r="L6" s="83">
        <v>9177</v>
      </c>
    </row>
    <row r="7" spans="1:12" ht="13.5">
      <c r="A7" s="29"/>
      <c r="B7" s="82">
        <v>2</v>
      </c>
      <c r="C7" s="2" t="s">
        <v>122</v>
      </c>
      <c r="D7" s="28">
        <v>5501</v>
      </c>
      <c r="F7" s="2">
        <v>2</v>
      </c>
      <c r="G7" s="2" t="s">
        <v>122</v>
      </c>
      <c r="H7" s="28">
        <v>6670</v>
      </c>
      <c r="J7" s="82">
        <v>2</v>
      </c>
      <c r="K7" s="82" t="s">
        <v>171</v>
      </c>
      <c r="L7" s="83">
        <v>8267</v>
      </c>
    </row>
    <row r="8" spans="2:12" ht="13.5">
      <c r="B8" s="82">
        <v>3</v>
      </c>
      <c r="C8" s="2" t="s">
        <v>141</v>
      </c>
      <c r="D8" s="28">
        <v>4852</v>
      </c>
      <c r="F8" s="2">
        <v>3</v>
      </c>
      <c r="G8" s="2" t="s">
        <v>141</v>
      </c>
      <c r="H8" s="28">
        <v>5981</v>
      </c>
      <c r="J8" s="82">
        <v>3</v>
      </c>
      <c r="K8" s="82" t="s">
        <v>172</v>
      </c>
      <c r="L8" s="83">
        <v>7001</v>
      </c>
    </row>
    <row r="9" spans="2:12" ht="13.5">
      <c r="B9" s="82">
        <v>4</v>
      </c>
      <c r="C9" s="2" t="s">
        <v>134</v>
      </c>
      <c r="D9" s="28">
        <v>2795</v>
      </c>
      <c r="F9" s="2">
        <v>4</v>
      </c>
      <c r="G9" s="2" t="s">
        <v>134</v>
      </c>
      <c r="H9" s="28">
        <v>3871</v>
      </c>
      <c r="J9" s="82">
        <v>4</v>
      </c>
      <c r="K9" s="82" t="s">
        <v>173</v>
      </c>
      <c r="L9" s="83">
        <v>5395</v>
      </c>
    </row>
    <row r="10" spans="2:12" ht="13.5">
      <c r="B10" s="82">
        <v>5</v>
      </c>
      <c r="C10" s="2" t="s">
        <v>55</v>
      </c>
      <c r="D10" s="28">
        <v>2521</v>
      </c>
      <c r="F10" s="2">
        <v>5</v>
      </c>
      <c r="G10" s="2" t="s">
        <v>55</v>
      </c>
      <c r="H10" s="28">
        <v>3199</v>
      </c>
      <c r="J10" s="82">
        <v>5</v>
      </c>
      <c r="K10" s="82" t="s">
        <v>174</v>
      </c>
      <c r="L10" s="83">
        <v>4050</v>
      </c>
    </row>
    <row r="11" spans="2:15" ht="13.5">
      <c r="B11" s="82">
        <v>6</v>
      </c>
      <c r="C11" s="2" t="s">
        <v>136</v>
      </c>
      <c r="D11" s="28">
        <v>1665</v>
      </c>
      <c r="F11" s="2">
        <v>6</v>
      </c>
      <c r="G11" s="2" t="s">
        <v>139</v>
      </c>
      <c r="H11" s="28">
        <v>2152</v>
      </c>
      <c r="J11" s="82">
        <v>6</v>
      </c>
      <c r="K11" s="82" t="s">
        <v>175</v>
      </c>
      <c r="L11" s="83">
        <v>2799</v>
      </c>
      <c r="N11" s="1"/>
      <c r="O11" s="7"/>
    </row>
    <row r="12" spans="1:12" ht="13.5">
      <c r="A12" s="29"/>
      <c r="B12" s="82">
        <v>7</v>
      </c>
      <c r="C12" s="2" t="s">
        <v>139</v>
      </c>
      <c r="D12" s="28">
        <v>1646</v>
      </c>
      <c r="F12" s="2">
        <v>7</v>
      </c>
      <c r="G12" s="2" t="s">
        <v>136</v>
      </c>
      <c r="H12" s="28">
        <v>2031</v>
      </c>
      <c r="J12" s="82">
        <v>7</v>
      </c>
      <c r="K12" s="82" t="s">
        <v>176</v>
      </c>
      <c r="L12" s="83">
        <v>2559</v>
      </c>
    </row>
    <row r="13" spans="2:12" ht="13.5">
      <c r="B13" s="82">
        <v>8</v>
      </c>
      <c r="C13" s="2" t="s">
        <v>137</v>
      </c>
      <c r="D13" s="28">
        <v>1411</v>
      </c>
      <c r="F13" s="2">
        <v>8</v>
      </c>
      <c r="G13" s="2" t="s">
        <v>137</v>
      </c>
      <c r="H13" s="28">
        <v>1742</v>
      </c>
      <c r="J13" s="82">
        <v>8</v>
      </c>
      <c r="K13" s="82" t="s">
        <v>177</v>
      </c>
      <c r="L13" s="83">
        <v>2179</v>
      </c>
    </row>
    <row r="14" spans="2:12" ht="13.5">
      <c r="B14" s="82">
        <v>9</v>
      </c>
      <c r="C14" s="2" t="s">
        <v>144</v>
      </c>
      <c r="D14" s="28">
        <v>1174</v>
      </c>
      <c r="F14" s="2">
        <v>9</v>
      </c>
      <c r="G14" s="2" t="s">
        <v>144</v>
      </c>
      <c r="H14" s="28">
        <v>1621</v>
      </c>
      <c r="J14" s="82">
        <v>9</v>
      </c>
      <c r="K14" s="82" t="s">
        <v>178</v>
      </c>
      <c r="L14" s="83">
        <v>1973</v>
      </c>
    </row>
    <row r="15" spans="1:12" ht="13.5">
      <c r="A15" s="29"/>
      <c r="B15" s="93">
        <v>10</v>
      </c>
      <c r="C15" s="95" t="s">
        <v>16</v>
      </c>
      <c r="D15" s="96">
        <v>1154</v>
      </c>
      <c r="F15" s="95">
        <v>10</v>
      </c>
      <c r="G15" s="95" t="s">
        <v>16</v>
      </c>
      <c r="H15" s="96">
        <v>1484</v>
      </c>
      <c r="J15" s="82">
        <v>10</v>
      </c>
      <c r="K15" s="82" t="s">
        <v>179</v>
      </c>
      <c r="L15" s="83">
        <v>1776</v>
      </c>
    </row>
    <row r="16" spans="2:13" ht="13.5">
      <c r="B16" s="97">
        <v>11</v>
      </c>
      <c r="C16" s="2" t="s">
        <v>138</v>
      </c>
      <c r="D16" s="28">
        <v>975</v>
      </c>
      <c r="F16" s="2">
        <v>11</v>
      </c>
      <c r="G16" s="2" t="s">
        <v>138</v>
      </c>
      <c r="H16" s="28">
        <v>1282</v>
      </c>
      <c r="J16" s="93">
        <v>11</v>
      </c>
      <c r="K16" s="93" t="s">
        <v>180</v>
      </c>
      <c r="L16" s="94">
        <v>1655</v>
      </c>
      <c r="M16" s="29"/>
    </row>
    <row r="17" spans="2:12" ht="13.5">
      <c r="B17" s="82">
        <v>12</v>
      </c>
      <c r="C17" s="2" t="s">
        <v>145</v>
      </c>
      <c r="D17" s="28">
        <v>966</v>
      </c>
      <c r="F17" s="2">
        <v>12</v>
      </c>
      <c r="G17" s="2" t="s">
        <v>145</v>
      </c>
      <c r="H17" s="28">
        <v>1270</v>
      </c>
      <c r="J17" s="82">
        <v>12</v>
      </c>
      <c r="K17" s="82" t="s">
        <v>181</v>
      </c>
      <c r="L17" s="83">
        <v>1629</v>
      </c>
    </row>
    <row r="18" spans="2:12" ht="13.5">
      <c r="B18" s="82">
        <v>13</v>
      </c>
      <c r="C18" s="2" t="s">
        <v>65</v>
      </c>
      <c r="D18" s="28">
        <v>943</v>
      </c>
      <c r="F18" s="2">
        <v>13</v>
      </c>
      <c r="G18" s="2" t="s">
        <v>65</v>
      </c>
      <c r="H18" s="28">
        <v>1122</v>
      </c>
      <c r="J18" s="82">
        <v>13</v>
      </c>
      <c r="K18" s="82" t="s">
        <v>182</v>
      </c>
      <c r="L18" s="83">
        <v>1608</v>
      </c>
    </row>
    <row r="19" spans="2:12" ht="13.5">
      <c r="B19" s="82">
        <v>14</v>
      </c>
      <c r="C19" s="2" t="s">
        <v>142</v>
      </c>
      <c r="D19" s="28">
        <v>836</v>
      </c>
      <c r="F19" s="2">
        <v>14</v>
      </c>
      <c r="G19" s="2" t="s">
        <v>142</v>
      </c>
      <c r="H19" s="28">
        <v>1111</v>
      </c>
      <c r="J19" s="82">
        <v>14</v>
      </c>
      <c r="K19" s="82" t="s">
        <v>183</v>
      </c>
      <c r="L19" s="83">
        <v>1309</v>
      </c>
    </row>
    <row r="20" spans="2:12" ht="13.5">
      <c r="B20" s="82">
        <v>15</v>
      </c>
      <c r="C20" s="2" t="s">
        <v>123</v>
      </c>
      <c r="D20" s="28">
        <v>808</v>
      </c>
      <c r="F20" s="2">
        <v>15</v>
      </c>
      <c r="G20" s="2" t="s">
        <v>123</v>
      </c>
      <c r="H20" s="28">
        <v>1055</v>
      </c>
      <c r="J20" s="82">
        <v>15</v>
      </c>
      <c r="K20" s="82" t="s">
        <v>184</v>
      </c>
      <c r="L20" s="83">
        <v>1288</v>
      </c>
    </row>
    <row r="21" spans="2:12" ht="13.5">
      <c r="B21" s="82">
        <v>16</v>
      </c>
      <c r="C21" s="2" t="s">
        <v>58</v>
      </c>
      <c r="D21" s="28">
        <v>764</v>
      </c>
      <c r="F21" s="2">
        <v>16</v>
      </c>
      <c r="G21" s="2" t="s">
        <v>58</v>
      </c>
      <c r="H21" s="28">
        <v>940</v>
      </c>
      <c r="J21" s="82">
        <v>16</v>
      </c>
      <c r="K21" s="82" t="s">
        <v>185</v>
      </c>
      <c r="L21" s="83">
        <v>1270</v>
      </c>
    </row>
    <row r="22" spans="2:12" ht="13.5">
      <c r="B22" s="82">
        <v>17</v>
      </c>
      <c r="C22" s="2" t="s">
        <v>151</v>
      </c>
      <c r="D22" s="28">
        <v>741</v>
      </c>
      <c r="F22" s="2">
        <v>17</v>
      </c>
      <c r="G22" s="2" t="s">
        <v>151</v>
      </c>
      <c r="H22" s="28">
        <v>819</v>
      </c>
      <c r="J22" s="82">
        <v>17</v>
      </c>
      <c r="K22" s="82" t="s">
        <v>186</v>
      </c>
      <c r="L22" s="83">
        <v>1166</v>
      </c>
    </row>
    <row r="23" spans="2:12" ht="13.5">
      <c r="B23" s="82">
        <v>18</v>
      </c>
      <c r="C23" s="2" t="s">
        <v>62</v>
      </c>
      <c r="D23" s="28">
        <v>639</v>
      </c>
      <c r="F23" s="2">
        <v>18</v>
      </c>
      <c r="G23" s="2" t="s">
        <v>62</v>
      </c>
      <c r="H23" s="28">
        <v>812</v>
      </c>
      <c r="J23" s="82">
        <v>18</v>
      </c>
      <c r="K23" s="82" t="s">
        <v>187</v>
      </c>
      <c r="L23" s="83">
        <v>1141</v>
      </c>
    </row>
    <row r="24" spans="2:12" ht="13.5">
      <c r="B24" s="82">
        <v>19</v>
      </c>
      <c r="C24" s="2" t="s">
        <v>60</v>
      </c>
      <c r="D24" s="28">
        <v>632</v>
      </c>
      <c r="F24" s="2">
        <v>19</v>
      </c>
      <c r="G24" s="2" t="s">
        <v>60</v>
      </c>
      <c r="H24" s="28">
        <v>775</v>
      </c>
      <c r="J24" s="82">
        <v>19</v>
      </c>
      <c r="K24" s="82" t="s">
        <v>188</v>
      </c>
      <c r="L24" s="83">
        <v>1138</v>
      </c>
    </row>
    <row r="25" spans="2:15" ht="13.5">
      <c r="B25" s="82">
        <v>20</v>
      </c>
      <c r="C25" s="2" t="s">
        <v>149</v>
      </c>
      <c r="D25" s="28">
        <v>579</v>
      </c>
      <c r="F25" s="2">
        <v>20</v>
      </c>
      <c r="G25" s="2" t="s">
        <v>59</v>
      </c>
      <c r="H25" s="28">
        <v>740</v>
      </c>
      <c r="J25" s="82">
        <v>20</v>
      </c>
      <c r="K25" s="82" t="s">
        <v>189</v>
      </c>
      <c r="L25" s="83">
        <v>1091</v>
      </c>
      <c r="N25" s="1"/>
      <c r="O25" s="7"/>
    </row>
    <row r="26" spans="2:15" ht="13.5">
      <c r="B26" s="82">
        <v>21</v>
      </c>
      <c r="C26" s="2" t="s">
        <v>152</v>
      </c>
      <c r="D26" s="28">
        <v>544</v>
      </c>
      <c r="F26" s="2">
        <v>21</v>
      </c>
      <c r="G26" s="2" t="s">
        <v>61</v>
      </c>
      <c r="H26" s="28">
        <v>721</v>
      </c>
      <c r="J26" s="82">
        <v>21</v>
      </c>
      <c r="K26" s="82" t="s">
        <v>190</v>
      </c>
      <c r="L26" s="82">
        <v>983</v>
      </c>
      <c r="N26" s="1"/>
      <c r="O26" s="7"/>
    </row>
    <row r="27" spans="2:15" ht="13.5">
      <c r="B27" s="82">
        <v>22</v>
      </c>
      <c r="C27" s="2" t="s">
        <v>59</v>
      </c>
      <c r="D27" s="28">
        <v>534</v>
      </c>
      <c r="F27" s="2">
        <v>22</v>
      </c>
      <c r="G27" s="2" t="s">
        <v>149</v>
      </c>
      <c r="H27" s="28">
        <v>705</v>
      </c>
      <c r="J27" s="82">
        <v>22</v>
      </c>
      <c r="K27" s="82" t="s">
        <v>191</v>
      </c>
      <c r="L27" s="82">
        <v>909</v>
      </c>
      <c r="N27" s="1"/>
      <c r="O27" s="7"/>
    </row>
    <row r="28" spans="2:15" ht="13.5">
      <c r="B28" s="82">
        <v>23</v>
      </c>
      <c r="C28" s="2" t="s">
        <v>61</v>
      </c>
      <c r="D28" s="28">
        <v>513</v>
      </c>
      <c r="F28" s="2">
        <v>23</v>
      </c>
      <c r="G28" s="2" t="s">
        <v>140</v>
      </c>
      <c r="H28" s="28">
        <v>688</v>
      </c>
      <c r="J28" s="82">
        <v>23</v>
      </c>
      <c r="K28" s="82" t="s">
        <v>192</v>
      </c>
      <c r="L28" s="82">
        <v>865</v>
      </c>
      <c r="N28" s="1"/>
      <c r="O28" s="7"/>
    </row>
    <row r="29" spans="2:12" ht="13.5">
      <c r="B29" s="82">
        <v>24</v>
      </c>
      <c r="C29" s="2" t="s">
        <v>140</v>
      </c>
      <c r="D29" s="28">
        <v>419</v>
      </c>
      <c r="F29" s="2">
        <v>24</v>
      </c>
      <c r="G29" s="2" t="s">
        <v>152</v>
      </c>
      <c r="H29" s="28">
        <v>641</v>
      </c>
      <c r="J29" s="82">
        <v>24</v>
      </c>
      <c r="K29" s="82" t="s">
        <v>193</v>
      </c>
      <c r="L29" s="82">
        <v>804</v>
      </c>
    </row>
    <row r="30" spans="2:15" ht="13.5">
      <c r="B30" s="82">
        <v>25</v>
      </c>
      <c r="C30" s="2" t="s">
        <v>64</v>
      </c>
      <c r="D30" s="28">
        <v>398</v>
      </c>
      <c r="F30" s="2">
        <v>25</v>
      </c>
      <c r="G30" s="2" t="s">
        <v>63</v>
      </c>
      <c r="H30" s="28">
        <v>438</v>
      </c>
      <c r="J30" s="82">
        <v>25</v>
      </c>
      <c r="K30" s="82" t="s">
        <v>194</v>
      </c>
      <c r="L30" s="82">
        <v>509</v>
      </c>
      <c r="N30" s="1"/>
      <c r="O30" s="7"/>
    </row>
    <row r="31" spans="2:12" ht="13.5">
      <c r="B31" s="82">
        <v>26</v>
      </c>
      <c r="C31" s="2" t="s">
        <v>63</v>
      </c>
      <c r="D31" s="28">
        <v>377</v>
      </c>
      <c r="F31" s="2">
        <v>26</v>
      </c>
      <c r="G31" s="2" t="s">
        <v>64</v>
      </c>
      <c r="H31" s="28">
        <v>435</v>
      </c>
      <c r="J31" s="82">
        <v>26</v>
      </c>
      <c r="K31" s="82" t="s">
        <v>195</v>
      </c>
      <c r="L31" s="82">
        <v>488</v>
      </c>
    </row>
    <row r="32" spans="2:15" ht="13.5">
      <c r="B32" s="82">
        <v>27</v>
      </c>
      <c r="C32" s="2" t="s">
        <v>57</v>
      </c>
      <c r="D32" s="28">
        <v>315</v>
      </c>
      <c r="F32" s="2">
        <v>27</v>
      </c>
      <c r="G32" s="2" t="s">
        <v>146</v>
      </c>
      <c r="H32" s="28">
        <v>408</v>
      </c>
      <c r="J32" s="82">
        <v>27</v>
      </c>
      <c r="K32" s="82" t="s">
        <v>196</v>
      </c>
      <c r="L32" s="82">
        <v>483</v>
      </c>
      <c r="N32" s="1"/>
      <c r="O32" s="7"/>
    </row>
    <row r="33" spans="2:12" ht="13.5">
      <c r="B33" s="82">
        <v>28</v>
      </c>
      <c r="C33" s="2" t="s">
        <v>148</v>
      </c>
      <c r="D33" s="28">
        <v>301</v>
      </c>
      <c r="F33" s="2">
        <v>28</v>
      </c>
      <c r="G33" s="2" t="s">
        <v>57</v>
      </c>
      <c r="H33" s="28">
        <v>389</v>
      </c>
      <c r="J33" s="82">
        <v>28</v>
      </c>
      <c r="K33" s="82" t="s">
        <v>197</v>
      </c>
      <c r="L33" s="82">
        <v>478</v>
      </c>
    </row>
    <row r="34" spans="2:12" ht="13.5">
      <c r="B34" s="82">
        <v>29</v>
      </c>
      <c r="C34" s="2" t="s">
        <v>146</v>
      </c>
      <c r="D34" s="28">
        <v>279</v>
      </c>
      <c r="F34" s="2">
        <v>29</v>
      </c>
      <c r="G34" s="2" t="s">
        <v>148</v>
      </c>
      <c r="H34" s="28">
        <v>381</v>
      </c>
      <c r="J34" s="82">
        <v>29</v>
      </c>
      <c r="K34" s="82" t="s">
        <v>198</v>
      </c>
      <c r="L34" s="82">
        <v>432</v>
      </c>
    </row>
    <row r="35" spans="2:12" ht="13.5">
      <c r="B35" s="82">
        <v>30</v>
      </c>
      <c r="C35" s="2" t="s">
        <v>225</v>
      </c>
      <c r="D35" s="28">
        <v>273</v>
      </c>
      <c r="F35" s="2">
        <v>30</v>
      </c>
      <c r="G35" s="2" t="s">
        <v>150</v>
      </c>
      <c r="H35" s="28">
        <v>311</v>
      </c>
      <c r="J35" s="82">
        <v>30</v>
      </c>
      <c r="K35" s="82" t="s">
        <v>199</v>
      </c>
      <c r="L35" s="82">
        <v>362</v>
      </c>
    </row>
    <row r="36" spans="2:12" ht="13.5">
      <c r="B36" s="82">
        <v>31</v>
      </c>
      <c r="C36" s="2" t="s">
        <v>56</v>
      </c>
      <c r="D36" s="28">
        <v>213</v>
      </c>
      <c r="F36" s="2">
        <v>31</v>
      </c>
      <c r="G36" s="2" t="s">
        <v>56</v>
      </c>
      <c r="H36" s="28">
        <v>290</v>
      </c>
      <c r="J36" s="82">
        <v>31</v>
      </c>
      <c r="K36" s="82" t="s">
        <v>200</v>
      </c>
      <c r="L36" s="82">
        <v>334</v>
      </c>
    </row>
    <row r="37" spans="2:12" ht="13.5">
      <c r="B37" s="82">
        <v>32</v>
      </c>
      <c r="C37" s="2" t="s">
        <v>143</v>
      </c>
      <c r="D37" s="28">
        <v>133</v>
      </c>
      <c r="F37" s="2">
        <v>32</v>
      </c>
      <c r="G37" s="2" t="s">
        <v>143</v>
      </c>
      <c r="H37" s="28">
        <v>173</v>
      </c>
      <c r="J37" s="82">
        <v>32</v>
      </c>
      <c r="K37" s="82" t="s">
        <v>201</v>
      </c>
      <c r="L37" s="82">
        <v>232</v>
      </c>
    </row>
    <row r="38" spans="2:12" ht="13.5">
      <c r="B38" s="82">
        <v>33</v>
      </c>
      <c r="C38" s="2" t="s">
        <v>147</v>
      </c>
      <c r="D38" s="28">
        <v>65</v>
      </c>
      <c r="F38" s="2">
        <v>33</v>
      </c>
      <c r="G38" s="2" t="s">
        <v>147</v>
      </c>
      <c r="H38" s="28">
        <v>72</v>
      </c>
      <c r="J38" s="82">
        <v>33</v>
      </c>
      <c r="K38" s="82" t="s">
        <v>202</v>
      </c>
      <c r="L38" s="82">
        <v>186</v>
      </c>
    </row>
    <row r="39" spans="2:12" ht="13.5">
      <c r="B39" s="82">
        <v>34</v>
      </c>
      <c r="C39" s="2" t="s">
        <v>135</v>
      </c>
      <c r="D39" s="28">
        <v>38</v>
      </c>
      <c r="F39" s="2">
        <v>34</v>
      </c>
      <c r="G39" s="2" t="s">
        <v>135</v>
      </c>
      <c r="H39" s="28">
        <v>44</v>
      </c>
      <c r="J39" s="82">
        <v>34</v>
      </c>
      <c r="K39" s="82" t="s">
        <v>203</v>
      </c>
      <c r="L39" s="82">
        <v>68</v>
      </c>
    </row>
    <row r="40" spans="2:13" ht="13.5">
      <c r="B40" s="82">
        <v>35</v>
      </c>
      <c r="C40" s="2" t="s">
        <v>66</v>
      </c>
      <c r="D40" s="28">
        <v>7</v>
      </c>
      <c r="F40" s="2">
        <v>35</v>
      </c>
      <c r="G40" s="2" t="s">
        <v>66</v>
      </c>
      <c r="H40" s="28">
        <v>12</v>
      </c>
      <c r="J40" s="82">
        <v>35</v>
      </c>
      <c r="K40" s="82" t="s">
        <v>204</v>
      </c>
      <c r="L40" s="82">
        <v>29</v>
      </c>
      <c r="M40" s="19"/>
    </row>
    <row r="41" spans="4:8" ht="13.5">
      <c r="D41" s="71"/>
      <c r="F41" s="68"/>
      <c r="G41" s="68"/>
      <c r="H41" s="69"/>
    </row>
    <row r="42" spans="2:10" ht="13.5">
      <c r="B42" s="1" t="s">
        <v>224</v>
      </c>
      <c r="F42" s="1" t="s">
        <v>167</v>
      </c>
      <c r="G42" s="1"/>
      <c r="H42" s="7"/>
      <c r="J42" s="1" t="s">
        <v>223</v>
      </c>
    </row>
    <row r="43" spans="2:4" ht="13.5">
      <c r="B43" s="1"/>
      <c r="C43" s="1"/>
      <c r="D43" s="7"/>
    </row>
    <row r="44" spans="2:4" ht="13.5">
      <c r="B44" s="1"/>
      <c r="C44" s="1"/>
      <c r="D44" s="7"/>
    </row>
    <row r="45" spans="2:4" ht="13.5">
      <c r="B45" s="1"/>
      <c r="C45" s="1"/>
      <c r="D45" s="7"/>
    </row>
    <row r="46" spans="2:4" ht="13.5">
      <c r="B46" s="1"/>
      <c r="C46" s="1"/>
      <c r="D46" s="7"/>
    </row>
    <row r="47" spans="2:4" ht="13.5">
      <c r="B47" s="1"/>
      <c r="C47" s="1"/>
      <c r="D47" s="7"/>
    </row>
    <row r="48" spans="2:4" ht="13.5">
      <c r="B48" s="1"/>
      <c r="C48" s="1"/>
      <c r="D48" s="7"/>
    </row>
    <row r="49" spans="2:4" ht="13.5">
      <c r="B49" s="1"/>
      <c r="C49" s="1"/>
      <c r="D49" s="7"/>
    </row>
    <row r="50" spans="2:4" ht="13.5">
      <c r="B50" s="1"/>
      <c r="C50" s="1"/>
      <c r="D50" s="7"/>
    </row>
    <row r="51" spans="2:4" ht="13.5">
      <c r="B51" s="1"/>
      <c r="C51" s="1"/>
      <c r="D51" s="7"/>
    </row>
    <row r="52" spans="2:4" ht="13.5">
      <c r="B52" s="1"/>
      <c r="C52" s="1"/>
      <c r="D52" s="7"/>
    </row>
    <row r="53" spans="2:4" ht="13.5">
      <c r="B53" s="1"/>
      <c r="C53" s="1"/>
      <c r="D53" s="7"/>
    </row>
    <row r="54" spans="2:4" ht="13.5">
      <c r="B54" s="1"/>
      <c r="C54" s="1"/>
      <c r="D54" s="7"/>
    </row>
    <row r="55" spans="2:4" ht="13.5">
      <c r="B55" s="1"/>
      <c r="C55" s="1"/>
      <c r="D55" s="7"/>
    </row>
    <row r="56" spans="2:4" ht="13.5">
      <c r="B56" s="1"/>
      <c r="C56" s="1"/>
      <c r="D56" s="7"/>
    </row>
    <row r="57" spans="2:4" ht="13.5">
      <c r="B57" s="1"/>
      <c r="C57" s="1"/>
      <c r="D57" s="7"/>
    </row>
    <row r="58" spans="2:4" ht="13.5">
      <c r="B58" s="1"/>
      <c r="C58" s="1"/>
      <c r="D58" s="7"/>
    </row>
    <row r="59" spans="2:4" ht="13.5">
      <c r="B59" s="1"/>
      <c r="C59" s="1"/>
      <c r="D59" s="7"/>
    </row>
    <row r="60" spans="2:4" ht="13.5">
      <c r="B60" s="1"/>
      <c r="C60" s="1"/>
      <c r="D60" s="7"/>
    </row>
    <row r="61" spans="2:4" ht="13.5">
      <c r="B61" s="1"/>
      <c r="C61" s="1"/>
      <c r="D61" s="7"/>
    </row>
    <row r="62" spans="2:4" ht="13.5">
      <c r="B62" s="1"/>
      <c r="C62" s="1"/>
      <c r="D62" s="7"/>
    </row>
    <row r="63" spans="2:4" ht="13.5">
      <c r="B63" s="1"/>
      <c r="C63" s="1"/>
      <c r="D63" s="7"/>
    </row>
    <row r="64" spans="2:4" ht="13.5">
      <c r="B64" s="1"/>
      <c r="C64" s="1"/>
      <c r="D64" s="7"/>
    </row>
    <row r="65" spans="2:4" ht="13.5">
      <c r="B65" s="1"/>
      <c r="C65" s="1"/>
      <c r="D65" s="7"/>
    </row>
    <row r="66" spans="2:4" ht="13.5">
      <c r="B66" s="1"/>
      <c r="C66" s="1"/>
      <c r="D66" s="7"/>
    </row>
    <row r="67" spans="2:4" ht="13.5">
      <c r="B67" s="1"/>
      <c r="C67" s="1"/>
      <c r="D67" s="7"/>
    </row>
    <row r="68" spans="2:4" ht="13.5">
      <c r="B68" s="1"/>
      <c r="C68" s="1"/>
      <c r="D68" s="7"/>
    </row>
    <row r="69" spans="2:4" ht="13.5">
      <c r="B69" s="1"/>
      <c r="C69" s="1"/>
      <c r="D69" s="7"/>
    </row>
    <row r="70" spans="2:4" ht="13.5">
      <c r="B70" s="1"/>
      <c r="C70" s="1"/>
      <c r="D70" s="7"/>
    </row>
    <row r="71" spans="2:4" ht="13.5">
      <c r="B71" s="1"/>
      <c r="C71" s="1"/>
      <c r="D71" s="7"/>
    </row>
    <row r="72" spans="2:4" ht="13.5">
      <c r="B72" s="1"/>
      <c r="C72" s="1"/>
      <c r="D72" s="7"/>
    </row>
    <row r="73" spans="2:4" ht="13.5">
      <c r="B73" s="1"/>
      <c r="C73" s="1"/>
      <c r="D73" s="7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1">
      <selection activeCell="G38" sqref="G38"/>
    </sheetView>
  </sheetViews>
  <sheetFormatPr defaultColWidth="9.00390625" defaultRowHeight="13.5"/>
  <sheetData>
    <row r="2" ht="18.75">
      <c r="B2" s="10" t="s">
        <v>220</v>
      </c>
    </row>
    <row r="4" ht="13.5">
      <c r="B4" t="s">
        <v>17</v>
      </c>
    </row>
    <row r="5" spans="2:7" ht="13.5">
      <c r="B5" s="27" t="s">
        <v>11</v>
      </c>
      <c r="C5" s="2"/>
      <c r="D5" s="27" t="s">
        <v>13</v>
      </c>
      <c r="E5" s="27" t="s">
        <v>54</v>
      </c>
      <c r="F5" s="27" t="s">
        <v>14</v>
      </c>
      <c r="G5" s="27" t="s">
        <v>15</v>
      </c>
    </row>
    <row r="6" spans="2:7" ht="13.5">
      <c r="B6" s="19" t="s">
        <v>72</v>
      </c>
      <c r="C6" s="20" t="s">
        <v>8</v>
      </c>
      <c r="D6" s="14">
        <v>1633</v>
      </c>
      <c r="E6" s="14">
        <v>232</v>
      </c>
      <c r="F6" s="14">
        <v>9</v>
      </c>
      <c r="G6" s="14">
        <f>SUM(D6:F6)</f>
        <v>1874</v>
      </c>
    </row>
    <row r="7" spans="2:7" ht="13.5">
      <c r="B7" s="19"/>
      <c r="C7" s="20" t="s">
        <v>9</v>
      </c>
      <c r="D7" s="14">
        <v>1936</v>
      </c>
      <c r="E7" s="14">
        <v>217</v>
      </c>
      <c r="F7" s="14">
        <v>8</v>
      </c>
      <c r="G7" s="14">
        <f>SUM(D7:F7)</f>
        <v>2161</v>
      </c>
    </row>
    <row r="8" spans="2:7" ht="13.5">
      <c r="B8" s="19"/>
      <c r="C8" s="20" t="s">
        <v>10</v>
      </c>
      <c r="D8" s="14">
        <v>1660</v>
      </c>
      <c r="E8" s="14">
        <v>313</v>
      </c>
      <c r="F8" s="14">
        <v>9</v>
      </c>
      <c r="G8" s="14">
        <f>SUM(D8:F8)</f>
        <v>1982</v>
      </c>
    </row>
    <row r="9" spans="2:7" ht="13.5">
      <c r="B9" s="19"/>
      <c r="C9" s="25" t="s">
        <v>5</v>
      </c>
      <c r="D9" s="14">
        <f>SUM(D6:D8)</f>
        <v>5229</v>
      </c>
      <c r="E9" s="14">
        <f>SUM(E6:E8)</f>
        <v>762</v>
      </c>
      <c r="F9" s="14">
        <f>SUM(F6:F8)</f>
        <v>26</v>
      </c>
      <c r="G9" s="14">
        <f>SUM(D9:F9)</f>
        <v>6017</v>
      </c>
    </row>
    <row r="10" spans="2:7" ht="13.5">
      <c r="B10" s="31"/>
      <c r="C10" s="20"/>
      <c r="D10" s="30"/>
      <c r="E10" s="30"/>
      <c r="F10" s="30"/>
      <c r="G10" s="30"/>
    </row>
    <row r="11" spans="2:7" ht="13.5">
      <c r="B11" s="19" t="s">
        <v>71</v>
      </c>
      <c r="C11" s="20" t="s">
        <v>8</v>
      </c>
      <c r="D11" s="32">
        <v>1625</v>
      </c>
      <c r="E11" s="32">
        <v>225</v>
      </c>
      <c r="F11" s="32">
        <v>10</v>
      </c>
      <c r="G11" s="32">
        <f>SUM(D11:F11)</f>
        <v>1860</v>
      </c>
    </row>
    <row r="12" spans="2:7" ht="13.5">
      <c r="B12" s="19"/>
      <c r="C12" s="20" t="s">
        <v>9</v>
      </c>
      <c r="D12" s="32">
        <v>1943</v>
      </c>
      <c r="E12" s="32">
        <v>277</v>
      </c>
      <c r="F12" s="32">
        <v>13</v>
      </c>
      <c r="G12" s="32">
        <f>SUM(D12:F12)</f>
        <v>2233</v>
      </c>
    </row>
    <row r="13" spans="2:7" ht="13.5">
      <c r="B13" s="19"/>
      <c r="C13" s="20" t="s">
        <v>10</v>
      </c>
      <c r="D13" s="32">
        <v>1702</v>
      </c>
      <c r="E13" s="32">
        <v>311</v>
      </c>
      <c r="F13" s="32">
        <v>7</v>
      </c>
      <c r="G13" s="32">
        <f>SUM(D13:F13)</f>
        <v>2020</v>
      </c>
    </row>
    <row r="14" spans="2:7" ht="13.5">
      <c r="B14" s="19"/>
      <c r="C14" s="25" t="s">
        <v>5</v>
      </c>
      <c r="D14" s="32">
        <f>SUM(D11:D13)</f>
        <v>5270</v>
      </c>
      <c r="E14" s="32">
        <f>SUM(E11:E13)</f>
        <v>813</v>
      </c>
      <c r="F14" s="32">
        <f>SUM(F11:F13)</f>
        <v>30</v>
      </c>
      <c r="G14" s="32">
        <f>SUM(D14:F14)</f>
        <v>6113</v>
      </c>
    </row>
    <row r="15" spans="2:7" ht="13.5">
      <c r="B15" s="31"/>
      <c r="C15" s="20"/>
      <c r="D15" s="30"/>
      <c r="E15" s="30"/>
      <c r="F15" s="30"/>
      <c r="G15" s="30"/>
    </row>
    <row r="16" spans="2:7" ht="13.5">
      <c r="B16" s="19" t="s">
        <v>89</v>
      </c>
      <c r="C16" s="20" t="s">
        <v>8</v>
      </c>
      <c r="D16" s="7">
        <v>1657</v>
      </c>
      <c r="E16" s="7">
        <v>213</v>
      </c>
      <c r="F16" s="7">
        <v>16</v>
      </c>
      <c r="G16" s="7">
        <f aca="true" t="shared" si="0" ref="G16:G35">SUM(D16:F16)</f>
        <v>1886</v>
      </c>
    </row>
    <row r="17" spans="2:7" ht="13.5">
      <c r="B17" s="19"/>
      <c r="C17" s="20" t="s">
        <v>9</v>
      </c>
      <c r="D17" s="7">
        <v>1993</v>
      </c>
      <c r="E17" s="7">
        <v>260</v>
      </c>
      <c r="F17" s="7">
        <v>4</v>
      </c>
      <c r="G17" s="7">
        <f t="shared" si="0"/>
        <v>2257</v>
      </c>
    </row>
    <row r="18" spans="2:7" ht="13.5">
      <c r="B18" s="19"/>
      <c r="C18" s="20" t="s">
        <v>10</v>
      </c>
      <c r="D18" s="7">
        <v>1660</v>
      </c>
      <c r="E18" s="7">
        <v>266</v>
      </c>
      <c r="F18" s="7">
        <v>6</v>
      </c>
      <c r="G18" s="7">
        <f t="shared" si="0"/>
        <v>1932</v>
      </c>
    </row>
    <row r="19" spans="2:7" ht="13.5">
      <c r="B19" s="19"/>
      <c r="C19" s="25" t="s">
        <v>5</v>
      </c>
      <c r="D19" s="7">
        <f>SUM(D16:D18)</f>
        <v>5310</v>
      </c>
      <c r="E19" s="7">
        <f>SUM(E16:E18)</f>
        <v>739</v>
      </c>
      <c r="F19" s="7">
        <f>SUM(F16:F18)</f>
        <v>26</v>
      </c>
      <c r="G19" s="7">
        <f t="shared" si="0"/>
        <v>6075</v>
      </c>
    </row>
    <row r="20" spans="2:7" ht="13.5">
      <c r="B20" s="19"/>
      <c r="C20" s="20"/>
      <c r="D20" s="7"/>
      <c r="E20" s="7"/>
      <c r="F20" s="7"/>
      <c r="G20" s="7"/>
    </row>
    <row r="21" spans="2:7" ht="13.5">
      <c r="B21" s="19" t="s">
        <v>93</v>
      </c>
      <c r="C21" s="20" t="s">
        <v>8</v>
      </c>
      <c r="D21" s="7">
        <v>1541</v>
      </c>
      <c r="E21" s="7">
        <v>216</v>
      </c>
      <c r="F21" s="7">
        <v>14</v>
      </c>
      <c r="G21" s="7">
        <f t="shared" si="0"/>
        <v>1771</v>
      </c>
    </row>
    <row r="22" spans="2:7" ht="13.5">
      <c r="B22" s="19"/>
      <c r="C22" s="20" t="s">
        <v>9</v>
      </c>
      <c r="D22" s="7">
        <v>1913</v>
      </c>
      <c r="E22" s="7">
        <v>270</v>
      </c>
      <c r="F22" s="7">
        <v>11</v>
      </c>
      <c r="G22" s="7">
        <f t="shared" si="0"/>
        <v>2194</v>
      </c>
    </row>
    <row r="23" spans="2:7" ht="13.5">
      <c r="B23" s="19"/>
      <c r="C23" s="20" t="s">
        <v>10</v>
      </c>
      <c r="D23" s="7">
        <v>1730</v>
      </c>
      <c r="E23" s="7">
        <v>274</v>
      </c>
      <c r="F23" s="7">
        <v>2</v>
      </c>
      <c r="G23" s="7">
        <f t="shared" si="0"/>
        <v>2006</v>
      </c>
    </row>
    <row r="24" spans="2:7" ht="13.5">
      <c r="B24" s="19"/>
      <c r="C24" s="25" t="s">
        <v>5</v>
      </c>
      <c r="D24" s="7">
        <f>SUM(D21:D23)</f>
        <v>5184</v>
      </c>
      <c r="E24" s="7">
        <f>SUM(E21:E23)</f>
        <v>760</v>
      </c>
      <c r="F24" s="7">
        <f>SUM(F21:F23)</f>
        <v>27</v>
      </c>
      <c r="G24" s="7">
        <f t="shared" si="0"/>
        <v>5971</v>
      </c>
    </row>
    <row r="25" spans="2:7" ht="13.5">
      <c r="B25" s="19"/>
      <c r="C25" s="20"/>
      <c r="D25" s="7"/>
      <c r="E25" s="7"/>
      <c r="F25" s="7"/>
      <c r="G25" s="7"/>
    </row>
    <row r="26" spans="2:7" ht="13.5">
      <c r="B26" s="19" t="s">
        <v>94</v>
      </c>
      <c r="C26" s="20" t="s">
        <v>8</v>
      </c>
      <c r="D26" s="7">
        <v>1469</v>
      </c>
      <c r="E26" s="7">
        <v>249</v>
      </c>
      <c r="F26" s="7">
        <v>10</v>
      </c>
      <c r="G26" s="7">
        <f t="shared" si="0"/>
        <v>1728</v>
      </c>
    </row>
    <row r="27" spans="2:7" ht="13.5">
      <c r="B27" s="19"/>
      <c r="C27" s="20" t="s">
        <v>9</v>
      </c>
      <c r="D27" s="7">
        <v>1938</v>
      </c>
      <c r="E27" s="7">
        <v>306</v>
      </c>
      <c r="F27" s="7">
        <v>10</v>
      </c>
      <c r="G27" s="7">
        <f t="shared" si="0"/>
        <v>2254</v>
      </c>
    </row>
    <row r="28" spans="2:7" ht="13.5">
      <c r="B28" s="19"/>
      <c r="C28" s="20" t="s">
        <v>10</v>
      </c>
      <c r="D28" s="7">
        <v>1580</v>
      </c>
      <c r="E28" s="7">
        <v>305</v>
      </c>
      <c r="F28" s="7">
        <v>2</v>
      </c>
      <c r="G28" s="7">
        <f t="shared" si="0"/>
        <v>1887</v>
      </c>
    </row>
    <row r="29" spans="2:7" ht="13.5">
      <c r="B29" s="19"/>
      <c r="C29" s="25" t="s">
        <v>5</v>
      </c>
      <c r="D29" s="7">
        <f>SUM(D26:D28)</f>
        <v>4987</v>
      </c>
      <c r="E29" s="7">
        <f>SUM(E26:E28)</f>
        <v>860</v>
      </c>
      <c r="F29" s="7">
        <f>SUM(F26:F28)</f>
        <v>22</v>
      </c>
      <c r="G29" s="7">
        <f t="shared" si="0"/>
        <v>5869</v>
      </c>
    </row>
    <row r="30" spans="2:7" ht="13.5">
      <c r="B30" s="19"/>
      <c r="C30" s="20"/>
      <c r="D30" s="7"/>
      <c r="E30" s="7"/>
      <c r="F30" s="7"/>
      <c r="G30" s="7"/>
    </row>
    <row r="31" spans="2:7" ht="13.5">
      <c r="B31" s="19" t="s">
        <v>95</v>
      </c>
      <c r="C31" s="20" t="s">
        <v>16</v>
      </c>
      <c r="D31" s="7">
        <v>4948</v>
      </c>
      <c r="E31" s="7">
        <v>720</v>
      </c>
      <c r="F31" s="7">
        <v>20</v>
      </c>
      <c r="G31" s="7">
        <f t="shared" si="0"/>
        <v>5688</v>
      </c>
    </row>
    <row r="32" spans="2:7" ht="13.5">
      <c r="B32" s="19"/>
      <c r="C32" s="20"/>
      <c r="D32" s="7"/>
      <c r="E32" s="7"/>
      <c r="F32" s="7"/>
      <c r="G32" s="7"/>
    </row>
    <row r="33" spans="2:7" ht="13.5">
      <c r="B33" s="19" t="s">
        <v>124</v>
      </c>
      <c r="C33" s="16" t="s">
        <v>16</v>
      </c>
      <c r="D33" s="65">
        <v>5087</v>
      </c>
      <c r="E33" s="65">
        <v>237</v>
      </c>
      <c r="F33" s="65">
        <v>15</v>
      </c>
      <c r="G33" s="7">
        <f t="shared" si="0"/>
        <v>5339</v>
      </c>
    </row>
    <row r="34" spans="2:7" ht="13.5">
      <c r="B34" s="19"/>
      <c r="C34" s="16"/>
      <c r="D34" s="65"/>
      <c r="E34" s="65"/>
      <c r="F34" s="65"/>
      <c r="G34" s="7"/>
    </row>
    <row r="35" spans="2:7" ht="13.5">
      <c r="B35" s="19" t="s">
        <v>133</v>
      </c>
      <c r="C35" s="20" t="s">
        <v>16</v>
      </c>
      <c r="D35" s="7">
        <v>4775</v>
      </c>
      <c r="E35" s="7">
        <v>163</v>
      </c>
      <c r="F35" s="7">
        <v>16</v>
      </c>
      <c r="G35" s="7">
        <f t="shared" si="0"/>
        <v>4954</v>
      </c>
    </row>
    <row r="36" spans="2:7" ht="13.5">
      <c r="B36" s="19"/>
      <c r="C36" s="20"/>
      <c r="D36" s="7"/>
      <c r="E36" s="7"/>
      <c r="F36" s="7"/>
      <c r="G36" s="7"/>
    </row>
    <row r="37" spans="2:7" ht="13.5">
      <c r="B37" s="19" t="s">
        <v>221</v>
      </c>
      <c r="C37" s="20" t="s">
        <v>16</v>
      </c>
      <c r="D37" s="7">
        <v>4453</v>
      </c>
      <c r="E37" s="7">
        <v>754</v>
      </c>
      <c r="F37" s="7">
        <v>15</v>
      </c>
      <c r="G37" s="7">
        <f>SUM(D37:F37)</f>
        <v>5222</v>
      </c>
    </row>
    <row r="38" ht="13.5">
      <c r="B38" s="1" t="s">
        <v>218</v>
      </c>
    </row>
    <row r="40" ht="13.5">
      <c r="B40" t="s">
        <v>163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28"/>
  <sheetViews>
    <sheetView view="pageBreakPreview" zoomScale="85" zoomScaleSheetLayoutView="85" zoomScalePageLayoutView="0" workbookViewId="0" topLeftCell="A1">
      <selection activeCell="A25" sqref="A25:R26"/>
    </sheetView>
  </sheetViews>
  <sheetFormatPr defaultColWidth="9.00390625" defaultRowHeight="13.5"/>
  <cols>
    <col min="15" max="16" width="11.25390625" style="0" bestFit="1" customWidth="1"/>
    <col min="17" max="18" width="11.25390625" style="0" customWidth="1"/>
  </cols>
  <sheetData>
    <row r="2" ht="18.75">
      <c r="A2" s="10" t="s">
        <v>229</v>
      </c>
    </row>
    <row r="3" ht="13.5">
      <c r="A3" t="s">
        <v>113</v>
      </c>
    </row>
    <row r="4" spans="1:15" ht="13.5">
      <c r="A4" s="11" t="s">
        <v>206</v>
      </c>
      <c r="B4" s="2"/>
      <c r="C4" s="2"/>
      <c r="D4" s="27" t="s">
        <v>53</v>
      </c>
      <c r="E4" s="27" t="s">
        <v>24</v>
      </c>
      <c r="F4" s="27" t="s">
        <v>25</v>
      </c>
      <c r="G4" s="27" t="s">
        <v>26</v>
      </c>
      <c r="H4" s="27" t="s">
        <v>27</v>
      </c>
      <c r="I4" s="27" t="s">
        <v>28</v>
      </c>
      <c r="J4" s="27" t="s">
        <v>29</v>
      </c>
      <c r="K4" s="27" t="s">
        <v>37</v>
      </c>
      <c r="L4" s="27"/>
      <c r="M4" s="27"/>
      <c r="N4" s="27"/>
      <c r="O4" s="27" t="s">
        <v>5</v>
      </c>
    </row>
    <row r="5" spans="1:15" ht="13.5">
      <c r="A5" s="1" t="s">
        <v>89</v>
      </c>
      <c r="B5" s="20" t="s">
        <v>8</v>
      </c>
      <c r="C5" s="1"/>
      <c r="D5" s="1">
        <v>5</v>
      </c>
      <c r="E5" s="1">
        <v>156</v>
      </c>
      <c r="F5" s="1">
        <v>266</v>
      </c>
      <c r="G5" s="9">
        <v>162</v>
      </c>
      <c r="H5" s="9">
        <v>104</v>
      </c>
      <c r="I5" s="9">
        <v>162</v>
      </c>
      <c r="J5" s="9">
        <v>149</v>
      </c>
      <c r="K5" s="9">
        <v>39</v>
      </c>
      <c r="L5" s="1"/>
      <c r="M5" s="1"/>
      <c r="N5" s="1"/>
      <c r="O5" s="7">
        <f>SUM(D5:N5)</f>
        <v>1043</v>
      </c>
    </row>
    <row r="6" spans="1:15" ht="13.5">
      <c r="A6" s="1"/>
      <c r="B6" s="20" t="s">
        <v>34</v>
      </c>
      <c r="C6" s="1"/>
      <c r="D6" s="1">
        <v>5</v>
      </c>
      <c r="E6" s="1">
        <v>108</v>
      </c>
      <c r="F6" s="1">
        <v>206</v>
      </c>
      <c r="G6" s="9">
        <v>142</v>
      </c>
      <c r="H6" s="9">
        <v>113</v>
      </c>
      <c r="I6" s="9">
        <v>154</v>
      </c>
      <c r="J6" s="9">
        <v>172</v>
      </c>
      <c r="K6" s="9">
        <v>95</v>
      </c>
      <c r="L6" s="1"/>
      <c r="M6" s="1"/>
      <c r="N6" s="1"/>
      <c r="O6" s="7">
        <f>SUM(D6:N6)</f>
        <v>995</v>
      </c>
    </row>
    <row r="7" spans="1:15" ht="13.5">
      <c r="A7" s="1"/>
      <c r="B7" s="20" t="s">
        <v>10</v>
      </c>
      <c r="C7" s="1"/>
      <c r="D7" s="1">
        <v>3</v>
      </c>
      <c r="E7" s="1">
        <v>61</v>
      </c>
      <c r="F7" s="1">
        <v>203</v>
      </c>
      <c r="G7" s="9">
        <v>160</v>
      </c>
      <c r="H7" s="9">
        <v>113</v>
      </c>
      <c r="I7" s="9">
        <v>183</v>
      </c>
      <c r="J7" s="9">
        <v>178</v>
      </c>
      <c r="K7" s="9">
        <v>40</v>
      </c>
      <c r="L7" s="1"/>
      <c r="M7" s="1"/>
      <c r="N7" s="1"/>
      <c r="O7" s="7">
        <f>SUM(D7:N7)</f>
        <v>941</v>
      </c>
    </row>
    <row r="8" spans="1:15" ht="13.5">
      <c r="A8" s="1"/>
      <c r="B8" s="26" t="s">
        <v>5</v>
      </c>
      <c r="C8" s="91"/>
      <c r="D8" s="1">
        <f aca="true" t="shared" si="0" ref="D8:K8">SUM(D5:D7)</f>
        <v>13</v>
      </c>
      <c r="E8" s="1">
        <f t="shared" si="0"/>
        <v>325</v>
      </c>
      <c r="F8" s="1">
        <f t="shared" si="0"/>
        <v>675</v>
      </c>
      <c r="G8" s="1">
        <f t="shared" si="0"/>
        <v>464</v>
      </c>
      <c r="H8" s="9">
        <f t="shared" si="0"/>
        <v>330</v>
      </c>
      <c r="I8" s="9">
        <f t="shared" si="0"/>
        <v>499</v>
      </c>
      <c r="J8" s="9">
        <f t="shared" si="0"/>
        <v>499</v>
      </c>
      <c r="K8" s="9">
        <f t="shared" si="0"/>
        <v>174</v>
      </c>
      <c r="L8" s="1"/>
      <c r="M8" s="1"/>
      <c r="N8" s="1"/>
      <c r="O8" s="7">
        <f>SUM(D8:N8)</f>
        <v>2979</v>
      </c>
    </row>
    <row r="9" spans="1:15" ht="13.5">
      <c r="A9" s="2" t="s">
        <v>36</v>
      </c>
      <c r="B9" s="2"/>
      <c r="C9" s="2"/>
      <c r="D9" s="27" t="s">
        <v>53</v>
      </c>
      <c r="E9" s="27" t="s">
        <v>24</v>
      </c>
      <c r="F9" s="27" t="s">
        <v>25</v>
      </c>
      <c r="G9" s="27" t="s">
        <v>26</v>
      </c>
      <c r="H9" s="27" t="s">
        <v>27</v>
      </c>
      <c r="I9" s="27" t="s">
        <v>28</v>
      </c>
      <c r="J9" s="27" t="s">
        <v>29</v>
      </c>
      <c r="K9" s="27" t="s">
        <v>30</v>
      </c>
      <c r="L9" s="27" t="s">
        <v>35</v>
      </c>
      <c r="M9" s="27"/>
      <c r="N9" s="27"/>
      <c r="O9" s="27" t="s">
        <v>5</v>
      </c>
    </row>
    <row r="10" spans="1:15" ht="13.5">
      <c r="A10" s="1" t="s">
        <v>93</v>
      </c>
      <c r="B10" s="18" t="s">
        <v>8</v>
      </c>
      <c r="C10" s="1"/>
      <c r="D10" s="1">
        <v>1</v>
      </c>
      <c r="E10" s="1">
        <v>128</v>
      </c>
      <c r="F10" s="1">
        <v>249</v>
      </c>
      <c r="G10" s="1">
        <v>144</v>
      </c>
      <c r="H10" s="9">
        <v>115</v>
      </c>
      <c r="I10" s="9">
        <v>152</v>
      </c>
      <c r="J10" s="9">
        <v>134</v>
      </c>
      <c r="K10" s="9">
        <v>39</v>
      </c>
      <c r="L10" s="9">
        <v>2</v>
      </c>
      <c r="M10" s="1"/>
      <c r="N10" s="1"/>
      <c r="O10" s="7">
        <f>SUM(D10:N10)</f>
        <v>964</v>
      </c>
    </row>
    <row r="11" spans="1:15" ht="13.5">
      <c r="A11" s="1"/>
      <c r="B11" s="20" t="s">
        <v>34</v>
      </c>
      <c r="C11" s="1"/>
      <c r="D11" s="1">
        <v>3</v>
      </c>
      <c r="E11" s="1">
        <v>87</v>
      </c>
      <c r="F11" s="1">
        <v>188</v>
      </c>
      <c r="G11" s="1">
        <v>135</v>
      </c>
      <c r="H11" s="9">
        <v>88</v>
      </c>
      <c r="I11" s="9">
        <v>142</v>
      </c>
      <c r="J11" s="9">
        <v>174</v>
      </c>
      <c r="K11" s="9">
        <v>82</v>
      </c>
      <c r="L11" s="9">
        <v>9</v>
      </c>
      <c r="M11" s="1"/>
      <c r="N11" s="1"/>
      <c r="O11" s="7">
        <f>SUM(D11:N11)</f>
        <v>908</v>
      </c>
    </row>
    <row r="12" spans="1:15" ht="13.5">
      <c r="A12" s="1"/>
      <c r="B12" s="20" t="s">
        <v>10</v>
      </c>
      <c r="C12" s="1"/>
      <c r="D12" s="1">
        <v>5</v>
      </c>
      <c r="E12" s="1">
        <v>59</v>
      </c>
      <c r="F12" s="1">
        <v>166</v>
      </c>
      <c r="G12" s="1">
        <v>132</v>
      </c>
      <c r="H12" s="9">
        <v>109</v>
      </c>
      <c r="I12" s="9">
        <v>162</v>
      </c>
      <c r="J12" s="9">
        <v>188</v>
      </c>
      <c r="K12" s="9">
        <v>56</v>
      </c>
      <c r="L12" s="9">
        <v>4</v>
      </c>
      <c r="M12" s="1"/>
      <c r="N12" s="1"/>
      <c r="O12" s="7">
        <f>SUM(D12:N12)</f>
        <v>881</v>
      </c>
    </row>
    <row r="13" spans="1:15" ht="13.5">
      <c r="A13" s="1"/>
      <c r="B13" s="24" t="s">
        <v>5</v>
      </c>
      <c r="C13" s="91"/>
      <c r="D13" s="1">
        <f aca="true" t="shared" si="1" ref="D13:L13">SUM(D10:D12)</f>
        <v>9</v>
      </c>
      <c r="E13" s="1">
        <f t="shared" si="1"/>
        <v>274</v>
      </c>
      <c r="F13" s="1">
        <f t="shared" si="1"/>
        <v>603</v>
      </c>
      <c r="G13" s="1">
        <f t="shared" si="1"/>
        <v>411</v>
      </c>
      <c r="H13" s="1">
        <f t="shared" si="1"/>
        <v>312</v>
      </c>
      <c r="I13" s="9">
        <f t="shared" si="1"/>
        <v>456</v>
      </c>
      <c r="J13" s="9">
        <f t="shared" si="1"/>
        <v>496</v>
      </c>
      <c r="K13" s="9">
        <f t="shared" si="1"/>
        <v>177</v>
      </c>
      <c r="L13" s="9">
        <f t="shared" si="1"/>
        <v>15</v>
      </c>
      <c r="M13" s="1"/>
      <c r="N13" s="1"/>
      <c r="O13" s="7">
        <f>SUM(D13:N13)</f>
        <v>2753</v>
      </c>
    </row>
    <row r="14" spans="1:15" ht="13.5">
      <c r="A14" s="1"/>
      <c r="B14" s="16"/>
      <c r="C14" s="9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7"/>
    </row>
    <row r="15" spans="1:15" ht="13.5">
      <c r="A15" s="1" t="s">
        <v>94</v>
      </c>
      <c r="B15" s="20" t="s">
        <v>8</v>
      </c>
      <c r="C15" s="1"/>
      <c r="D15" s="7">
        <v>6</v>
      </c>
      <c r="E15" s="7">
        <v>108</v>
      </c>
      <c r="F15" s="7">
        <v>200</v>
      </c>
      <c r="G15" s="8">
        <v>126</v>
      </c>
      <c r="H15" s="8">
        <v>104</v>
      </c>
      <c r="I15" s="8">
        <v>130</v>
      </c>
      <c r="J15" s="8">
        <v>123</v>
      </c>
      <c r="K15" s="8">
        <v>51</v>
      </c>
      <c r="L15" s="8">
        <v>6</v>
      </c>
      <c r="M15" s="7"/>
      <c r="N15" s="7"/>
      <c r="O15" s="7">
        <f>SUM(D15:N15)</f>
        <v>854</v>
      </c>
    </row>
    <row r="16" spans="1:15" ht="13.5">
      <c r="A16" s="1"/>
      <c r="B16" s="20" t="s">
        <v>34</v>
      </c>
      <c r="C16" s="1"/>
      <c r="D16" s="7">
        <v>1</v>
      </c>
      <c r="E16" s="7">
        <v>74</v>
      </c>
      <c r="F16" s="7">
        <v>155</v>
      </c>
      <c r="G16" s="8">
        <v>132</v>
      </c>
      <c r="H16" s="8">
        <v>96</v>
      </c>
      <c r="I16" s="8">
        <v>121</v>
      </c>
      <c r="J16" s="8">
        <v>164</v>
      </c>
      <c r="K16" s="8">
        <v>85</v>
      </c>
      <c r="L16" s="8">
        <v>20</v>
      </c>
      <c r="M16" s="7"/>
      <c r="N16" s="7"/>
      <c r="O16" s="7">
        <f>SUM(D16:N16)</f>
        <v>848</v>
      </c>
    </row>
    <row r="17" spans="1:15" ht="13.5">
      <c r="A17" s="1"/>
      <c r="B17" s="20" t="s">
        <v>10</v>
      </c>
      <c r="C17" s="1"/>
      <c r="D17" s="7">
        <v>3</v>
      </c>
      <c r="E17" s="7">
        <v>44</v>
      </c>
      <c r="F17" s="7">
        <v>152</v>
      </c>
      <c r="G17" s="8">
        <v>124</v>
      </c>
      <c r="H17" s="8">
        <v>114</v>
      </c>
      <c r="I17" s="8">
        <v>137</v>
      </c>
      <c r="J17" s="8">
        <v>153</v>
      </c>
      <c r="K17" s="8">
        <v>57</v>
      </c>
      <c r="L17" s="8">
        <v>9</v>
      </c>
      <c r="M17" s="7"/>
      <c r="N17" s="7"/>
      <c r="O17" s="7">
        <f>SUM(D17:N17)</f>
        <v>793</v>
      </c>
    </row>
    <row r="18" spans="1:15" ht="13.5">
      <c r="A18" s="1"/>
      <c r="B18" s="26" t="s">
        <v>5</v>
      </c>
      <c r="C18" s="91"/>
      <c r="D18" s="7">
        <f aca="true" t="shared" si="2" ref="D18:L18">SUM(D15:D17)</f>
        <v>10</v>
      </c>
      <c r="E18" s="7">
        <f t="shared" si="2"/>
        <v>226</v>
      </c>
      <c r="F18" s="7">
        <f t="shared" si="2"/>
        <v>507</v>
      </c>
      <c r="G18" s="7">
        <f t="shared" si="2"/>
        <v>382</v>
      </c>
      <c r="H18" s="8">
        <f t="shared" si="2"/>
        <v>314</v>
      </c>
      <c r="I18" s="8">
        <f t="shared" si="2"/>
        <v>388</v>
      </c>
      <c r="J18" s="8">
        <f t="shared" si="2"/>
        <v>440</v>
      </c>
      <c r="K18" s="8">
        <f t="shared" si="2"/>
        <v>193</v>
      </c>
      <c r="L18" s="8">
        <f t="shared" si="2"/>
        <v>35</v>
      </c>
      <c r="M18" s="7"/>
      <c r="N18" s="7"/>
      <c r="O18" s="7">
        <f>SUM(D18:N18)</f>
        <v>2495</v>
      </c>
    </row>
    <row r="19" spans="1:15" ht="13.5">
      <c r="A19" s="3" t="s">
        <v>153</v>
      </c>
      <c r="B19" s="2"/>
      <c r="C19" s="27" t="s">
        <v>219</v>
      </c>
      <c r="D19" s="27" t="s">
        <v>53</v>
      </c>
      <c r="E19" s="27" t="s">
        <v>24</v>
      </c>
      <c r="F19" s="27" t="s">
        <v>25</v>
      </c>
      <c r="G19" s="27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7" t="s">
        <v>5</v>
      </c>
    </row>
    <row r="20" spans="1:15" ht="13.5">
      <c r="A20" s="68" t="s">
        <v>95</v>
      </c>
      <c r="B20" s="18" t="s">
        <v>16</v>
      </c>
      <c r="C20" s="1"/>
      <c r="D20" s="1">
        <v>7</v>
      </c>
      <c r="E20" s="1">
        <v>192</v>
      </c>
      <c r="F20" s="1">
        <v>504</v>
      </c>
      <c r="G20" s="1">
        <v>321</v>
      </c>
      <c r="H20" s="1">
        <v>277</v>
      </c>
      <c r="I20" s="1">
        <v>332</v>
      </c>
      <c r="J20" s="1">
        <v>312</v>
      </c>
      <c r="K20" s="1">
        <v>172</v>
      </c>
      <c r="L20" s="1">
        <v>42</v>
      </c>
      <c r="M20" s="1">
        <v>5</v>
      </c>
      <c r="N20" s="1">
        <v>1</v>
      </c>
      <c r="O20" s="7">
        <f>SUM(D20:N20)</f>
        <v>2165</v>
      </c>
    </row>
    <row r="21" spans="1:15" ht="13.5">
      <c r="A21" s="1"/>
      <c r="B21" s="20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7"/>
    </row>
    <row r="22" spans="1:15" ht="13.5">
      <c r="A22" s="1" t="s">
        <v>124</v>
      </c>
      <c r="B22" s="16" t="s">
        <v>16</v>
      </c>
      <c r="C22" s="9"/>
      <c r="D22">
        <v>55</v>
      </c>
      <c r="E22">
        <v>119</v>
      </c>
      <c r="F22">
        <v>240</v>
      </c>
      <c r="G22">
        <v>140</v>
      </c>
      <c r="H22">
        <v>106</v>
      </c>
      <c r="I22">
        <v>125</v>
      </c>
      <c r="J22">
        <v>110</v>
      </c>
      <c r="K22">
        <v>89</v>
      </c>
      <c r="L22">
        <v>30</v>
      </c>
      <c r="M22">
        <v>5</v>
      </c>
      <c r="N22">
        <v>0</v>
      </c>
      <c r="O22" s="7">
        <f>SUM(D22:N22)</f>
        <v>1019</v>
      </c>
    </row>
    <row r="23" spans="1:15" ht="13.5">
      <c r="A23" s="1"/>
      <c r="B23" s="16"/>
      <c r="C23" s="9"/>
      <c r="O23" s="7"/>
    </row>
    <row r="24" spans="1:15" ht="13.5">
      <c r="A24" s="9" t="s">
        <v>133</v>
      </c>
      <c r="B24" s="16" t="s">
        <v>16</v>
      </c>
      <c r="C24" s="9">
        <v>8</v>
      </c>
      <c r="D24">
        <v>40</v>
      </c>
      <c r="E24">
        <v>80</v>
      </c>
      <c r="F24">
        <v>141</v>
      </c>
      <c r="G24">
        <v>125</v>
      </c>
      <c r="H24">
        <v>79</v>
      </c>
      <c r="I24">
        <v>114</v>
      </c>
      <c r="J24">
        <v>116</v>
      </c>
      <c r="K24">
        <v>100</v>
      </c>
      <c r="L24">
        <v>44</v>
      </c>
      <c r="M24">
        <v>4</v>
      </c>
      <c r="N24">
        <v>3</v>
      </c>
      <c r="O24" s="7">
        <f>SUM(C24:N24)</f>
        <v>854</v>
      </c>
    </row>
    <row r="25" spans="1:18" ht="13.5">
      <c r="A25" s="106" t="s">
        <v>226</v>
      </c>
      <c r="B25" s="106"/>
      <c r="C25" s="27" t="s">
        <v>219</v>
      </c>
      <c r="D25" s="27" t="s">
        <v>53</v>
      </c>
      <c r="E25" s="27" t="s">
        <v>24</v>
      </c>
      <c r="F25" s="27" t="s">
        <v>25</v>
      </c>
      <c r="G25" s="27" t="s">
        <v>26</v>
      </c>
      <c r="H25" s="27" t="s">
        <v>27</v>
      </c>
      <c r="I25" s="27" t="s">
        <v>28</v>
      </c>
      <c r="J25" s="27" t="s">
        <v>29</v>
      </c>
      <c r="K25" s="27" t="s">
        <v>30</v>
      </c>
      <c r="L25" s="27" t="s">
        <v>31</v>
      </c>
      <c r="M25" s="27" t="s">
        <v>32</v>
      </c>
      <c r="N25" s="27" t="s">
        <v>33</v>
      </c>
      <c r="O25" s="98" t="s">
        <v>126</v>
      </c>
      <c r="P25" s="98" t="s">
        <v>227</v>
      </c>
      <c r="Q25" s="98" t="s">
        <v>228</v>
      </c>
      <c r="R25" s="27" t="s">
        <v>5</v>
      </c>
    </row>
    <row r="26" spans="1:18" ht="13.5">
      <c r="A26" s="9" t="s">
        <v>221</v>
      </c>
      <c r="B26" s="16" t="s">
        <v>16</v>
      </c>
      <c r="C26" s="9">
        <v>49</v>
      </c>
      <c r="D26">
        <v>51</v>
      </c>
      <c r="E26">
        <v>45</v>
      </c>
      <c r="F26">
        <v>105</v>
      </c>
      <c r="G26">
        <v>82</v>
      </c>
      <c r="H26">
        <v>54</v>
      </c>
      <c r="I26">
        <v>59</v>
      </c>
      <c r="J26">
        <v>69</v>
      </c>
      <c r="K26">
        <v>73</v>
      </c>
      <c r="L26">
        <v>46</v>
      </c>
      <c r="M26">
        <v>14</v>
      </c>
      <c r="N26">
        <v>20</v>
      </c>
      <c r="O26" s="7">
        <v>21</v>
      </c>
      <c r="P26">
        <v>7</v>
      </c>
      <c r="Q26">
        <v>1</v>
      </c>
      <c r="R26">
        <f>SUM(C26:Q26)</f>
        <v>696</v>
      </c>
    </row>
    <row r="27" spans="1:15" ht="13.5">
      <c r="A27" s="9"/>
      <c r="B27" s="9"/>
      <c r="C27" s="9"/>
      <c r="O27" s="7"/>
    </row>
    <row r="28" ht="13.5">
      <c r="A28" t="s">
        <v>163</v>
      </c>
    </row>
  </sheetData>
  <sheetProtection/>
  <mergeCells count="1">
    <mergeCell ref="A25:B25"/>
  </mergeCells>
  <printOptions/>
  <pageMargins left="0.75" right="0.75" top="1" bottom="1" header="0.512" footer="0.512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7"/>
  <sheetViews>
    <sheetView view="pageBreakPreview" zoomScale="85" zoomScaleNormal="85" zoomScaleSheetLayoutView="85" zoomScalePageLayoutView="0" workbookViewId="0" topLeftCell="A1">
      <selection activeCell="R4" sqref="R4"/>
    </sheetView>
  </sheetViews>
  <sheetFormatPr defaultColWidth="9.00390625" defaultRowHeight="13.5"/>
  <cols>
    <col min="16" max="16" width="11.625" style="0" customWidth="1"/>
    <col min="17" max="17" width="11.625" style="0" bestFit="1" customWidth="1"/>
  </cols>
  <sheetData>
    <row r="2" ht="18.75">
      <c r="A2" s="10" t="s">
        <v>230</v>
      </c>
    </row>
    <row r="3" ht="13.5">
      <c r="A3" t="s">
        <v>113</v>
      </c>
    </row>
    <row r="4" spans="1:18" ht="13.5">
      <c r="A4" s="106" t="s">
        <v>226</v>
      </c>
      <c r="B4" s="106"/>
      <c r="C4" s="27" t="s">
        <v>219</v>
      </c>
      <c r="D4" s="27" t="s">
        <v>53</v>
      </c>
      <c r="E4" s="27" t="s">
        <v>24</v>
      </c>
      <c r="F4" s="27" t="s">
        <v>25</v>
      </c>
      <c r="G4" s="27" t="s">
        <v>26</v>
      </c>
      <c r="H4" s="27" t="s">
        <v>27</v>
      </c>
      <c r="I4" s="27" t="s">
        <v>28</v>
      </c>
      <c r="J4" s="27" t="s">
        <v>29</v>
      </c>
      <c r="K4" s="27" t="s">
        <v>30</v>
      </c>
      <c r="L4" s="27" t="s">
        <v>31</v>
      </c>
      <c r="M4" s="27" t="s">
        <v>32</v>
      </c>
      <c r="N4" s="27" t="s">
        <v>33</v>
      </c>
      <c r="O4" s="98" t="s">
        <v>126</v>
      </c>
      <c r="P4" s="98" t="s">
        <v>227</v>
      </c>
      <c r="Q4" s="98" t="s">
        <v>228</v>
      </c>
      <c r="R4" s="27" t="s">
        <v>5</v>
      </c>
    </row>
    <row r="5" spans="1:18" ht="13.5">
      <c r="A5" s="9" t="s">
        <v>221</v>
      </c>
      <c r="B5" s="16" t="s">
        <v>16</v>
      </c>
      <c r="C5" s="9">
        <v>49</v>
      </c>
      <c r="D5">
        <v>51</v>
      </c>
      <c r="E5">
        <v>45</v>
      </c>
      <c r="F5">
        <v>105</v>
      </c>
      <c r="G5">
        <v>82</v>
      </c>
      <c r="H5">
        <v>54</v>
      </c>
      <c r="I5">
        <v>59</v>
      </c>
      <c r="J5">
        <v>69</v>
      </c>
      <c r="K5">
        <v>73</v>
      </c>
      <c r="L5">
        <v>46</v>
      </c>
      <c r="M5">
        <v>14</v>
      </c>
      <c r="N5">
        <v>20</v>
      </c>
      <c r="O5" s="7">
        <v>21</v>
      </c>
      <c r="P5">
        <v>7</v>
      </c>
      <c r="Q5">
        <v>1</v>
      </c>
      <c r="R5">
        <f>SUM(C5:Q5)</f>
        <v>696</v>
      </c>
    </row>
    <row r="6" spans="1:14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2"/>
    </row>
    <row r="7" ht="13.5">
      <c r="A7" t="s">
        <v>163</v>
      </c>
    </row>
  </sheetData>
  <sheetProtection/>
  <mergeCells count="1">
    <mergeCell ref="A4:B4"/>
  </mergeCells>
  <printOptions/>
  <pageMargins left="0.75" right="0.75" top="1" bottom="1" header="0.512" footer="0.512"/>
  <pageSetup horizontalDpi="600" verticalDpi="600" orientation="landscape" paperSize="9" scale="7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W31"/>
  <sheetViews>
    <sheetView zoomScalePageLayoutView="0" workbookViewId="0" topLeftCell="A1">
      <selection activeCell="B29" sqref="B29"/>
    </sheetView>
  </sheetViews>
  <sheetFormatPr defaultColWidth="9.00390625" defaultRowHeight="13.5"/>
  <sheetData>
    <row r="2" ht="18.75">
      <c r="B2" s="10" t="s">
        <v>52</v>
      </c>
    </row>
    <row r="3" ht="13.5">
      <c r="B3" t="s">
        <v>113</v>
      </c>
    </row>
    <row r="4" spans="2:23" ht="13.5">
      <c r="B4" s="2" t="s">
        <v>206</v>
      </c>
      <c r="C4" s="2"/>
      <c r="D4" s="3" t="s">
        <v>50</v>
      </c>
      <c r="E4" s="2" t="s">
        <v>114</v>
      </c>
      <c r="F4" s="2" t="s">
        <v>41</v>
      </c>
      <c r="G4" s="2" t="s">
        <v>24</v>
      </c>
      <c r="H4" s="2" t="s">
        <v>38</v>
      </c>
      <c r="I4" s="2" t="s">
        <v>39</v>
      </c>
      <c r="J4" s="2" t="s">
        <v>40</v>
      </c>
      <c r="K4" s="2" t="s">
        <v>42</v>
      </c>
      <c r="L4" s="2" t="s">
        <v>43</v>
      </c>
      <c r="M4" s="2" t="s">
        <v>44</v>
      </c>
      <c r="N4" s="2" t="s">
        <v>45</v>
      </c>
      <c r="O4" s="2" t="s">
        <v>51</v>
      </c>
      <c r="P4" s="2"/>
      <c r="Q4" s="2"/>
      <c r="R4" s="2"/>
      <c r="S4" s="2" t="s">
        <v>5</v>
      </c>
      <c r="T4" s="1"/>
      <c r="U4" s="1"/>
      <c r="V4" s="1"/>
      <c r="W4" s="1"/>
    </row>
    <row r="5" spans="2:23" ht="13.5">
      <c r="B5" s="17" t="s">
        <v>89</v>
      </c>
      <c r="C5" s="18" t="s">
        <v>8</v>
      </c>
      <c r="D5" s="1">
        <v>2</v>
      </c>
      <c r="E5" s="1">
        <v>1</v>
      </c>
      <c r="F5" s="1">
        <v>146</v>
      </c>
      <c r="G5" s="9">
        <v>151</v>
      </c>
      <c r="H5" s="9">
        <v>268</v>
      </c>
      <c r="I5" s="9">
        <v>170</v>
      </c>
      <c r="J5" s="9">
        <v>125</v>
      </c>
      <c r="K5" s="9">
        <v>97</v>
      </c>
      <c r="L5" s="9">
        <v>72</v>
      </c>
      <c r="M5" s="9">
        <v>98</v>
      </c>
      <c r="N5" s="9">
        <v>49</v>
      </c>
      <c r="O5" s="9">
        <v>26</v>
      </c>
      <c r="P5" s="1"/>
      <c r="Q5" s="1"/>
      <c r="R5" s="1"/>
      <c r="S5" s="12">
        <f>SUM(D5:R5)</f>
        <v>1205</v>
      </c>
      <c r="T5" s="12"/>
      <c r="U5" s="12"/>
      <c r="V5" s="12"/>
      <c r="W5" s="12"/>
    </row>
    <row r="6" spans="2:23" ht="13.5">
      <c r="B6" s="19"/>
      <c r="C6" s="20" t="s">
        <v>34</v>
      </c>
      <c r="D6" s="1">
        <v>8</v>
      </c>
      <c r="E6" s="1">
        <v>2</v>
      </c>
      <c r="F6" s="1">
        <v>100</v>
      </c>
      <c r="G6" s="9">
        <v>108</v>
      </c>
      <c r="H6" s="9">
        <v>213</v>
      </c>
      <c r="I6" s="9">
        <v>150</v>
      </c>
      <c r="J6" s="9">
        <v>120</v>
      </c>
      <c r="K6" s="9">
        <v>83</v>
      </c>
      <c r="L6" s="9">
        <v>80</v>
      </c>
      <c r="M6" s="9">
        <v>109</v>
      </c>
      <c r="N6" s="9">
        <v>68</v>
      </c>
      <c r="O6" s="9">
        <v>72</v>
      </c>
      <c r="P6" s="1"/>
      <c r="Q6" s="1"/>
      <c r="R6" s="1"/>
      <c r="S6" s="12">
        <f>SUM(D6:R6)</f>
        <v>1113</v>
      </c>
      <c r="T6" s="12"/>
      <c r="U6" s="12"/>
      <c r="V6" s="12"/>
      <c r="W6" s="12"/>
    </row>
    <row r="7" spans="2:23" ht="13.5">
      <c r="B7" s="19"/>
      <c r="C7" s="20" t="s">
        <v>10</v>
      </c>
      <c r="D7" s="1">
        <v>2</v>
      </c>
      <c r="E7" s="1">
        <v>2</v>
      </c>
      <c r="F7" s="1">
        <v>68</v>
      </c>
      <c r="G7" s="9">
        <v>60</v>
      </c>
      <c r="H7" s="9">
        <v>214</v>
      </c>
      <c r="I7" s="9">
        <v>171</v>
      </c>
      <c r="J7" s="9">
        <v>127</v>
      </c>
      <c r="K7" s="9">
        <v>108</v>
      </c>
      <c r="L7" s="9">
        <v>78</v>
      </c>
      <c r="M7" s="9">
        <v>113</v>
      </c>
      <c r="N7" s="9">
        <v>50</v>
      </c>
      <c r="O7" s="9">
        <v>31</v>
      </c>
      <c r="P7" s="1"/>
      <c r="Q7" s="1"/>
      <c r="R7" s="1"/>
      <c r="S7" s="12">
        <f>SUM(D7:R7)</f>
        <v>1024</v>
      </c>
      <c r="T7" s="12"/>
      <c r="U7" s="12"/>
      <c r="V7" s="12"/>
      <c r="W7" s="12"/>
    </row>
    <row r="8" spans="2:23" ht="13.5">
      <c r="B8" s="21"/>
      <c r="C8" s="26" t="s">
        <v>5</v>
      </c>
      <c r="D8" s="1">
        <f aca="true" t="shared" si="0" ref="D8:O8">SUM(D5:D7)</f>
        <v>12</v>
      </c>
      <c r="E8" s="1">
        <f t="shared" si="0"/>
        <v>5</v>
      </c>
      <c r="F8" s="1">
        <f t="shared" si="0"/>
        <v>314</v>
      </c>
      <c r="G8" s="1">
        <f t="shared" si="0"/>
        <v>319</v>
      </c>
      <c r="H8" s="9">
        <f t="shared" si="0"/>
        <v>695</v>
      </c>
      <c r="I8" s="9">
        <f t="shared" si="0"/>
        <v>491</v>
      </c>
      <c r="J8" s="9">
        <f t="shared" si="0"/>
        <v>372</v>
      </c>
      <c r="K8" s="9">
        <f t="shared" si="0"/>
        <v>288</v>
      </c>
      <c r="L8" s="9">
        <f t="shared" si="0"/>
        <v>230</v>
      </c>
      <c r="M8" s="9">
        <f t="shared" si="0"/>
        <v>320</v>
      </c>
      <c r="N8" s="9">
        <f t="shared" si="0"/>
        <v>167</v>
      </c>
      <c r="O8" s="9">
        <f t="shared" si="0"/>
        <v>129</v>
      </c>
      <c r="P8" s="1"/>
      <c r="Q8" s="1"/>
      <c r="R8" s="1"/>
      <c r="S8" s="12">
        <f>SUM(D8:R8)</f>
        <v>3342</v>
      </c>
      <c r="T8" s="12"/>
      <c r="U8" s="12"/>
      <c r="V8" s="12"/>
      <c r="W8" s="12"/>
    </row>
    <row r="9" spans="2:23" ht="13.5">
      <c r="B9" s="3" t="s">
        <v>208</v>
      </c>
      <c r="C9" s="2"/>
      <c r="D9" s="3" t="s">
        <v>50</v>
      </c>
      <c r="E9" s="2" t="s">
        <v>114</v>
      </c>
      <c r="F9" s="2" t="s">
        <v>41</v>
      </c>
      <c r="G9" s="2" t="s">
        <v>24</v>
      </c>
      <c r="H9" s="2" t="s">
        <v>38</v>
      </c>
      <c r="I9" s="2" t="s">
        <v>39</v>
      </c>
      <c r="J9" s="2" t="s">
        <v>40</v>
      </c>
      <c r="K9" s="2" t="s">
        <v>42</v>
      </c>
      <c r="L9" s="2" t="s">
        <v>43</v>
      </c>
      <c r="M9" s="2" t="s">
        <v>44</v>
      </c>
      <c r="N9" s="2" t="s">
        <v>45</v>
      </c>
      <c r="O9" s="2" t="s">
        <v>46</v>
      </c>
      <c r="P9" s="2" t="s">
        <v>47</v>
      </c>
      <c r="Q9" s="2" t="s">
        <v>48</v>
      </c>
      <c r="R9" s="2" t="s">
        <v>49</v>
      </c>
      <c r="S9" s="2" t="s">
        <v>5</v>
      </c>
      <c r="T9" s="1"/>
      <c r="U9" s="1"/>
      <c r="V9" s="1"/>
      <c r="W9" s="1"/>
    </row>
    <row r="10" spans="2:23" ht="13.5">
      <c r="B10" s="17" t="s">
        <v>93</v>
      </c>
      <c r="C10" s="18" t="s">
        <v>8</v>
      </c>
      <c r="D10" s="1">
        <v>2</v>
      </c>
      <c r="E10" s="1">
        <v>2</v>
      </c>
      <c r="F10" s="1">
        <v>142</v>
      </c>
      <c r="G10" s="1">
        <v>120</v>
      </c>
      <c r="H10" s="1">
        <v>264</v>
      </c>
      <c r="I10" s="1">
        <v>148</v>
      </c>
      <c r="J10" s="9">
        <v>123</v>
      </c>
      <c r="K10" s="9">
        <v>97</v>
      </c>
      <c r="L10" s="9">
        <v>75</v>
      </c>
      <c r="M10" s="9">
        <v>78</v>
      </c>
      <c r="N10" s="9">
        <v>46</v>
      </c>
      <c r="O10" s="9">
        <v>29</v>
      </c>
      <c r="P10" s="9">
        <v>2</v>
      </c>
      <c r="Q10" s="1"/>
      <c r="R10" s="1"/>
      <c r="S10" s="12">
        <f>SUM(D10:R10)</f>
        <v>1128</v>
      </c>
      <c r="T10" s="12"/>
      <c r="U10" s="12"/>
      <c r="V10" s="12"/>
      <c r="W10" s="12"/>
    </row>
    <row r="11" spans="2:23" ht="13.5">
      <c r="B11" s="19"/>
      <c r="C11" s="20" t="s">
        <v>34</v>
      </c>
      <c r="D11" s="1">
        <v>2</v>
      </c>
      <c r="E11" s="1">
        <v>1</v>
      </c>
      <c r="F11" s="1">
        <v>103</v>
      </c>
      <c r="G11" s="1">
        <v>95</v>
      </c>
      <c r="H11" s="1">
        <v>199</v>
      </c>
      <c r="I11" s="1">
        <v>141</v>
      </c>
      <c r="J11" s="9">
        <v>96</v>
      </c>
      <c r="K11" s="9">
        <v>73</v>
      </c>
      <c r="L11" s="9">
        <v>89</v>
      </c>
      <c r="M11" s="9">
        <v>96</v>
      </c>
      <c r="N11" s="9">
        <v>73</v>
      </c>
      <c r="O11" s="9">
        <v>56</v>
      </c>
      <c r="P11" s="9">
        <v>5</v>
      </c>
      <c r="Q11" s="9">
        <v>1</v>
      </c>
      <c r="R11" s="1"/>
      <c r="S11" s="12">
        <f>SUM(D11:R11)</f>
        <v>1030</v>
      </c>
      <c r="T11" s="12"/>
      <c r="U11" s="12"/>
      <c r="V11" s="12"/>
      <c r="W11" s="12"/>
    </row>
    <row r="12" spans="2:23" ht="13.5">
      <c r="B12" s="19"/>
      <c r="C12" s="20" t="s">
        <v>10</v>
      </c>
      <c r="D12" s="1">
        <v>5</v>
      </c>
      <c r="E12" s="1">
        <v>2</v>
      </c>
      <c r="F12" s="1">
        <v>50</v>
      </c>
      <c r="G12" s="1">
        <v>56</v>
      </c>
      <c r="H12" s="1">
        <v>180</v>
      </c>
      <c r="I12" s="1">
        <v>156</v>
      </c>
      <c r="J12" s="9">
        <v>128</v>
      </c>
      <c r="K12" s="9">
        <v>102</v>
      </c>
      <c r="L12" s="9">
        <v>75</v>
      </c>
      <c r="M12" s="9">
        <v>108</v>
      </c>
      <c r="N12" s="9">
        <v>50</v>
      </c>
      <c r="O12" s="9">
        <v>39</v>
      </c>
      <c r="P12" s="9">
        <v>3</v>
      </c>
      <c r="Q12" s="9">
        <v>1</v>
      </c>
      <c r="R12" s="1"/>
      <c r="S12" s="12">
        <f>SUM(D12:R12)</f>
        <v>955</v>
      </c>
      <c r="T12" s="12"/>
      <c r="U12" s="12"/>
      <c r="V12" s="12"/>
      <c r="W12" s="12"/>
    </row>
    <row r="13" spans="2:23" ht="13.5">
      <c r="B13" s="19"/>
      <c r="C13" s="24" t="s">
        <v>5</v>
      </c>
      <c r="D13" s="1">
        <f>SUM(D10:D12)</f>
        <v>9</v>
      </c>
      <c r="E13" s="1">
        <f>SUM(E10:E12)</f>
        <v>5</v>
      </c>
      <c r="F13" s="1">
        <f>SUM(F10:F12)</f>
        <v>295</v>
      </c>
      <c r="G13" s="1">
        <f aca="true" t="shared" si="1" ref="G13:P13">SUM(G10:G12)</f>
        <v>271</v>
      </c>
      <c r="H13" s="1">
        <f t="shared" si="1"/>
        <v>643</v>
      </c>
      <c r="I13" s="1">
        <f t="shared" si="1"/>
        <v>445</v>
      </c>
      <c r="J13" s="1">
        <f t="shared" si="1"/>
        <v>347</v>
      </c>
      <c r="K13" s="9">
        <f>SUM(K10:K12)</f>
        <v>272</v>
      </c>
      <c r="L13" s="9">
        <f t="shared" si="1"/>
        <v>239</v>
      </c>
      <c r="M13" s="9">
        <f>SUM(M10:M12)</f>
        <v>282</v>
      </c>
      <c r="N13" s="9">
        <f t="shared" si="1"/>
        <v>169</v>
      </c>
      <c r="O13" s="9">
        <f t="shared" si="1"/>
        <v>124</v>
      </c>
      <c r="P13" s="9">
        <f t="shared" si="1"/>
        <v>10</v>
      </c>
      <c r="Q13" s="9">
        <f>SUM(Q10:Q12)</f>
        <v>2</v>
      </c>
      <c r="R13" s="1"/>
      <c r="S13" s="12">
        <f>SUM(D13:R13)</f>
        <v>3113</v>
      </c>
      <c r="T13" s="12"/>
      <c r="U13" s="12"/>
      <c r="V13" s="12"/>
      <c r="W13" s="12"/>
    </row>
    <row r="14" spans="2:23" ht="13.5">
      <c r="B14" s="19"/>
      <c r="C14" s="16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2"/>
      <c r="T14" s="12"/>
      <c r="U14" s="12"/>
      <c r="V14" s="12"/>
      <c r="W14" s="12"/>
    </row>
    <row r="15" spans="2:23" ht="13.5">
      <c r="B15" s="19" t="s">
        <v>94</v>
      </c>
      <c r="C15" s="20" t="s">
        <v>8</v>
      </c>
      <c r="D15" s="12">
        <v>1</v>
      </c>
      <c r="E15" s="12"/>
      <c r="F15" s="12">
        <v>3</v>
      </c>
      <c r="G15" s="12">
        <v>93</v>
      </c>
      <c r="H15" s="12">
        <v>196</v>
      </c>
      <c r="I15" s="13">
        <v>144</v>
      </c>
      <c r="J15" s="13">
        <v>103</v>
      </c>
      <c r="K15" s="13">
        <v>92</v>
      </c>
      <c r="L15" s="13">
        <v>59</v>
      </c>
      <c r="M15" s="13">
        <v>90</v>
      </c>
      <c r="N15" s="13">
        <v>45</v>
      </c>
      <c r="O15" s="13">
        <v>25</v>
      </c>
      <c r="P15" s="13">
        <v>3</v>
      </c>
      <c r="Q15" s="12"/>
      <c r="R15" s="12"/>
      <c r="S15" s="12">
        <f>SUM(D15:R15)</f>
        <v>854</v>
      </c>
      <c r="T15" s="12"/>
      <c r="U15" s="12"/>
      <c r="V15" s="12"/>
      <c r="W15" s="12"/>
    </row>
    <row r="16" spans="2:23" ht="13.5">
      <c r="B16" s="19"/>
      <c r="C16" s="20" t="s">
        <v>34</v>
      </c>
      <c r="D16" s="12">
        <v>5</v>
      </c>
      <c r="E16" s="12">
        <v>2</v>
      </c>
      <c r="F16" s="12">
        <v>5</v>
      </c>
      <c r="G16" s="12">
        <v>61</v>
      </c>
      <c r="H16" s="12">
        <v>155</v>
      </c>
      <c r="I16" s="13">
        <v>130</v>
      </c>
      <c r="J16" s="13">
        <v>101</v>
      </c>
      <c r="K16" s="13">
        <v>85</v>
      </c>
      <c r="L16" s="13">
        <v>59</v>
      </c>
      <c r="M16" s="13">
        <v>107</v>
      </c>
      <c r="N16" s="13">
        <v>68</v>
      </c>
      <c r="O16" s="13">
        <v>57</v>
      </c>
      <c r="P16" s="13">
        <v>11</v>
      </c>
      <c r="Q16" s="12">
        <v>2</v>
      </c>
      <c r="R16" s="12"/>
      <c r="S16" s="12">
        <f>SUM(D16:R16)</f>
        <v>848</v>
      </c>
      <c r="T16" s="12"/>
      <c r="U16" s="12"/>
      <c r="V16" s="12"/>
      <c r="W16" s="12"/>
    </row>
    <row r="17" spans="2:23" ht="13.5">
      <c r="B17" s="19"/>
      <c r="C17" s="20" t="s">
        <v>10</v>
      </c>
      <c r="D17" s="12">
        <v>3</v>
      </c>
      <c r="E17" s="12"/>
      <c r="F17" s="12">
        <v>3</v>
      </c>
      <c r="G17" s="12">
        <v>33</v>
      </c>
      <c r="H17" s="12">
        <v>152</v>
      </c>
      <c r="I17" s="13">
        <v>134</v>
      </c>
      <c r="J17" s="13">
        <v>123</v>
      </c>
      <c r="K17" s="13">
        <v>89</v>
      </c>
      <c r="L17" s="13">
        <v>69</v>
      </c>
      <c r="M17" s="13">
        <v>106</v>
      </c>
      <c r="N17" s="13">
        <v>44</v>
      </c>
      <c r="O17" s="13">
        <v>32</v>
      </c>
      <c r="P17" s="13">
        <v>4</v>
      </c>
      <c r="Q17" s="12">
        <v>1</v>
      </c>
      <c r="R17" s="12"/>
      <c r="S17" s="12">
        <f>SUM(D17:R17)</f>
        <v>793</v>
      </c>
      <c r="T17" s="12"/>
      <c r="U17" s="12"/>
      <c r="V17" s="12"/>
      <c r="W17" s="12"/>
    </row>
    <row r="18" spans="2:23" ht="13.5">
      <c r="B18" s="19"/>
      <c r="C18" s="24" t="s">
        <v>5</v>
      </c>
      <c r="D18" s="12">
        <f>SUM(D15:D17)</f>
        <v>9</v>
      </c>
      <c r="E18" s="12">
        <f>SUM(E15:E17)</f>
        <v>2</v>
      </c>
      <c r="F18" s="12">
        <f>SUM(F15:F17)</f>
        <v>11</v>
      </c>
      <c r="G18" s="12">
        <f aca="true" t="shared" si="2" ref="G18:P18">SUM(G15:G17)</f>
        <v>187</v>
      </c>
      <c r="H18" s="12">
        <f t="shared" si="2"/>
        <v>503</v>
      </c>
      <c r="I18" s="12">
        <f t="shared" si="2"/>
        <v>408</v>
      </c>
      <c r="J18" s="13">
        <f t="shared" si="2"/>
        <v>327</v>
      </c>
      <c r="K18" s="13">
        <f>SUM(K15:K17)</f>
        <v>266</v>
      </c>
      <c r="L18" s="13">
        <f t="shared" si="2"/>
        <v>187</v>
      </c>
      <c r="M18" s="13">
        <f>SUM(M15:M17)</f>
        <v>303</v>
      </c>
      <c r="N18" s="13">
        <f t="shared" si="2"/>
        <v>157</v>
      </c>
      <c r="O18" s="13">
        <f t="shared" si="2"/>
        <v>114</v>
      </c>
      <c r="P18" s="13">
        <f t="shared" si="2"/>
        <v>18</v>
      </c>
      <c r="Q18" s="12">
        <f>SUM(Q15:Q17)</f>
        <v>3</v>
      </c>
      <c r="R18" s="12"/>
      <c r="S18" s="12">
        <f>SUM(D18:R18)</f>
        <v>2495</v>
      </c>
      <c r="T18" s="12"/>
      <c r="U18" s="12"/>
      <c r="V18" s="12"/>
      <c r="W18" s="12"/>
    </row>
    <row r="19" spans="2:23" ht="13.5">
      <c r="B19" s="19"/>
      <c r="C19" s="20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2"/>
      <c r="T19" s="12"/>
      <c r="U19" s="12"/>
      <c r="V19" s="12"/>
      <c r="W19" s="12"/>
    </row>
    <row r="20" spans="2:23" ht="13.5">
      <c r="B20" s="19" t="s">
        <v>95</v>
      </c>
      <c r="C20" s="20" t="s">
        <v>16</v>
      </c>
      <c r="D20" s="1">
        <v>6</v>
      </c>
      <c r="E20" s="1">
        <v>1</v>
      </c>
      <c r="F20" s="1">
        <v>8</v>
      </c>
      <c r="G20" s="1">
        <v>117</v>
      </c>
      <c r="H20" s="1">
        <v>437</v>
      </c>
      <c r="I20" s="1">
        <v>348</v>
      </c>
      <c r="J20" s="1">
        <v>300</v>
      </c>
      <c r="K20" s="9">
        <v>246</v>
      </c>
      <c r="L20" s="1">
        <v>154</v>
      </c>
      <c r="M20" s="9">
        <v>263</v>
      </c>
      <c r="N20" s="1">
        <v>140</v>
      </c>
      <c r="O20" s="1">
        <v>120</v>
      </c>
      <c r="P20" s="1">
        <v>19</v>
      </c>
      <c r="Q20" s="1">
        <v>5</v>
      </c>
      <c r="R20" s="1">
        <v>1</v>
      </c>
      <c r="S20" s="12">
        <f>SUM(D20:R20)</f>
        <v>2165</v>
      </c>
      <c r="T20" s="12"/>
      <c r="U20" s="12"/>
      <c r="V20" s="12"/>
      <c r="W20" s="12"/>
    </row>
    <row r="21" spans="2:23" ht="13.5">
      <c r="B21" s="19"/>
      <c r="C21" s="20"/>
      <c r="D21" s="1"/>
      <c r="E21" s="1"/>
      <c r="F21" s="1"/>
      <c r="G21" s="1"/>
      <c r="H21" s="1"/>
      <c r="I21" s="1"/>
      <c r="J21" s="1"/>
      <c r="K21" s="9"/>
      <c r="L21" s="1"/>
      <c r="M21" s="9"/>
      <c r="N21" s="1"/>
      <c r="O21" s="1"/>
      <c r="P21" s="1"/>
      <c r="Q21" s="1"/>
      <c r="R21" s="1"/>
      <c r="S21" s="12"/>
      <c r="T21" s="12"/>
      <c r="U21" s="12"/>
      <c r="V21" s="12"/>
      <c r="W21" s="12"/>
    </row>
    <row r="22" spans="2:18" ht="13.5">
      <c r="B22" s="23" t="s">
        <v>209</v>
      </c>
      <c r="C22" s="11"/>
      <c r="D22" s="2" t="s">
        <v>50</v>
      </c>
      <c r="E22" s="27" t="s">
        <v>125</v>
      </c>
      <c r="F22" s="27" t="s">
        <v>24</v>
      </c>
      <c r="G22" s="27" t="s">
        <v>25</v>
      </c>
      <c r="H22" s="27" t="s">
        <v>26</v>
      </c>
      <c r="I22" s="27" t="s">
        <v>27</v>
      </c>
      <c r="J22" s="27" t="s">
        <v>28</v>
      </c>
      <c r="K22" s="27" t="s">
        <v>29</v>
      </c>
      <c r="L22" s="27" t="s">
        <v>30</v>
      </c>
      <c r="M22" s="27" t="s">
        <v>31</v>
      </c>
      <c r="N22" s="27" t="s">
        <v>32</v>
      </c>
      <c r="O22" s="27" t="s">
        <v>33</v>
      </c>
      <c r="P22" s="70" t="s">
        <v>126</v>
      </c>
      <c r="Q22" s="70" t="s">
        <v>127</v>
      </c>
      <c r="R22" s="27" t="s">
        <v>5</v>
      </c>
    </row>
    <row r="23" spans="2:18" ht="13.5">
      <c r="B23" s="17" t="s">
        <v>124</v>
      </c>
      <c r="C23" s="18" t="s">
        <v>16</v>
      </c>
      <c r="D23">
        <v>26</v>
      </c>
      <c r="E23">
        <v>55</v>
      </c>
      <c r="F23">
        <v>119</v>
      </c>
      <c r="G23">
        <v>240</v>
      </c>
      <c r="H23">
        <v>140</v>
      </c>
      <c r="I23">
        <v>106</v>
      </c>
      <c r="J23">
        <v>125</v>
      </c>
      <c r="K23">
        <v>110</v>
      </c>
      <c r="L23">
        <v>89</v>
      </c>
      <c r="M23">
        <v>30</v>
      </c>
      <c r="N23">
        <v>5</v>
      </c>
      <c r="O23">
        <v>0</v>
      </c>
      <c r="P23">
        <v>0</v>
      </c>
      <c r="Q23">
        <v>0</v>
      </c>
      <c r="R23" s="12">
        <f>SUM(C23:Q23)</f>
        <v>1045</v>
      </c>
    </row>
    <row r="24" spans="2:18" ht="13.5">
      <c r="B24" s="19"/>
      <c r="C24" s="20"/>
      <c r="R24" s="12"/>
    </row>
    <row r="25" spans="2:18" ht="13.5">
      <c r="B25" s="15" t="s">
        <v>133</v>
      </c>
      <c r="C25" s="20" t="s">
        <v>16</v>
      </c>
      <c r="D25">
        <v>4</v>
      </c>
      <c r="E25">
        <v>4</v>
      </c>
      <c r="F25">
        <v>41</v>
      </c>
      <c r="G25">
        <v>111</v>
      </c>
      <c r="H25">
        <v>107</v>
      </c>
      <c r="I25">
        <v>112</v>
      </c>
      <c r="J25">
        <v>157</v>
      </c>
      <c r="K25">
        <v>195</v>
      </c>
      <c r="L25">
        <v>114</v>
      </c>
      <c r="M25">
        <v>8</v>
      </c>
      <c r="N25">
        <v>1</v>
      </c>
      <c r="O25">
        <v>0</v>
      </c>
      <c r="P25">
        <v>0</v>
      </c>
      <c r="Q25">
        <v>0</v>
      </c>
      <c r="R25" s="12">
        <f>SUM(C25:Q25)</f>
        <v>854</v>
      </c>
    </row>
    <row r="26" spans="2:18" ht="13.5">
      <c r="B26" s="15"/>
      <c r="C26" s="20"/>
      <c r="R26" s="12"/>
    </row>
    <row r="27" spans="2:18" ht="13.5">
      <c r="B27" s="15" t="s">
        <v>221</v>
      </c>
      <c r="C27" s="20" t="s">
        <v>16</v>
      </c>
      <c r="D27" s="29" t="s">
        <v>111</v>
      </c>
      <c r="E27" s="29" t="s">
        <v>111</v>
      </c>
      <c r="F27" s="29" t="s">
        <v>111</v>
      </c>
      <c r="G27" s="29" t="s">
        <v>111</v>
      </c>
      <c r="H27" s="29" t="s">
        <v>111</v>
      </c>
      <c r="I27" s="29" t="s">
        <v>111</v>
      </c>
      <c r="J27" s="29" t="s">
        <v>111</v>
      </c>
      <c r="K27" s="29" t="s">
        <v>111</v>
      </c>
      <c r="L27" s="29" t="s">
        <v>111</v>
      </c>
      <c r="M27" s="29" t="s">
        <v>111</v>
      </c>
      <c r="N27" s="29" t="s">
        <v>111</v>
      </c>
      <c r="O27" s="29" t="s">
        <v>111</v>
      </c>
      <c r="P27" s="29" t="s">
        <v>111</v>
      </c>
      <c r="Q27" s="29" t="s">
        <v>111</v>
      </c>
      <c r="R27" s="29" t="s">
        <v>111</v>
      </c>
    </row>
    <row r="28" ht="13.5">
      <c r="B28" t="s">
        <v>207</v>
      </c>
    </row>
    <row r="29" ht="13.5">
      <c r="B29" t="s">
        <v>231</v>
      </c>
    </row>
    <row r="31" ht="13.5">
      <c r="B31" t="s">
        <v>155</v>
      </c>
    </row>
  </sheetData>
  <sheetProtection/>
  <printOptions/>
  <pageMargins left="0.75" right="0.75" top="1" bottom="1" header="0.512" footer="0.51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1">
      <selection activeCell="G36" sqref="G36"/>
    </sheetView>
  </sheetViews>
  <sheetFormatPr defaultColWidth="9.00390625" defaultRowHeight="13.5"/>
  <sheetData>
    <row r="2" ht="18.75">
      <c r="B2" s="10" t="s">
        <v>232</v>
      </c>
    </row>
    <row r="3" ht="13.5">
      <c r="B3" t="s">
        <v>132</v>
      </c>
    </row>
    <row r="4" spans="2:7" ht="13.5">
      <c r="B4" s="2" t="s">
        <v>11</v>
      </c>
      <c r="C4" s="2"/>
      <c r="D4" s="27" t="s">
        <v>18</v>
      </c>
      <c r="E4" s="27" t="s">
        <v>19</v>
      </c>
      <c r="F4" s="27" t="s">
        <v>20</v>
      </c>
      <c r="G4" s="27" t="s">
        <v>21</v>
      </c>
    </row>
    <row r="5" spans="2:7" ht="13.5">
      <c r="B5" s="19" t="s">
        <v>72</v>
      </c>
      <c r="C5" s="20" t="s">
        <v>8</v>
      </c>
      <c r="D5" s="14">
        <v>724</v>
      </c>
      <c r="E5" s="14">
        <v>438</v>
      </c>
      <c r="F5" s="14">
        <v>3421</v>
      </c>
      <c r="G5" s="14">
        <v>2218</v>
      </c>
    </row>
    <row r="6" spans="2:7" ht="13.5">
      <c r="B6" s="19"/>
      <c r="C6" s="20" t="s">
        <v>9</v>
      </c>
      <c r="D6" s="14">
        <v>1082</v>
      </c>
      <c r="E6" s="14">
        <v>2017</v>
      </c>
      <c r="F6" s="14">
        <v>251</v>
      </c>
      <c r="G6" s="14">
        <v>434</v>
      </c>
    </row>
    <row r="7" spans="2:7" ht="13.5">
      <c r="B7" s="19"/>
      <c r="C7" s="20" t="s">
        <v>10</v>
      </c>
      <c r="D7" s="14">
        <v>880</v>
      </c>
      <c r="E7" s="14">
        <v>2936</v>
      </c>
      <c r="F7" s="14">
        <v>242</v>
      </c>
      <c r="G7" s="14">
        <v>839</v>
      </c>
    </row>
    <row r="8" spans="2:7" ht="13.5">
      <c r="B8" s="19"/>
      <c r="C8" s="25" t="s">
        <v>5</v>
      </c>
      <c r="D8" s="14">
        <f>SUM(D5:D7)</f>
        <v>2686</v>
      </c>
      <c r="E8" s="14">
        <f>SUM(E5:E7)</f>
        <v>5391</v>
      </c>
      <c r="F8" s="14">
        <f>SUM(F5:F7)</f>
        <v>3914</v>
      </c>
      <c r="G8" s="14">
        <f>SUM(G5:G7)</f>
        <v>3491</v>
      </c>
    </row>
    <row r="9" spans="2:7" ht="13.5">
      <c r="B9" s="19"/>
      <c r="C9" s="20"/>
      <c r="D9" s="30"/>
      <c r="E9" s="30"/>
      <c r="F9" s="30"/>
      <c r="G9" s="30"/>
    </row>
    <row r="10" spans="2:7" ht="13.5">
      <c r="B10" s="19" t="s">
        <v>71</v>
      </c>
      <c r="C10" s="20" t="s">
        <v>8</v>
      </c>
      <c r="D10" s="14">
        <v>967</v>
      </c>
      <c r="E10" s="14">
        <v>915</v>
      </c>
      <c r="F10" s="14">
        <v>5335</v>
      </c>
      <c r="G10" s="14">
        <v>8042</v>
      </c>
    </row>
    <row r="11" spans="2:7" ht="13.5">
      <c r="B11" s="19"/>
      <c r="C11" s="20" t="s">
        <v>9</v>
      </c>
      <c r="D11" s="14">
        <v>1229</v>
      </c>
      <c r="E11" s="14">
        <v>2678</v>
      </c>
      <c r="F11" s="14">
        <v>368</v>
      </c>
      <c r="G11" s="14">
        <v>273</v>
      </c>
    </row>
    <row r="12" spans="2:7" ht="13.5">
      <c r="B12" s="19"/>
      <c r="C12" s="20" t="s">
        <v>10</v>
      </c>
      <c r="D12" s="14">
        <v>1063</v>
      </c>
      <c r="E12" s="14">
        <v>3404</v>
      </c>
      <c r="F12" s="14">
        <v>227</v>
      </c>
      <c r="G12" s="14">
        <v>470</v>
      </c>
    </row>
    <row r="13" spans="2:7" ht="13.5">
      <c r="B13" s="19"/>
      <c r="C13" s="25" t="s">
        <v>5</v>
      </c>
      <c r="D13" s="14">
        <f>SUM(D10:D12)</f>
        <v>3259</v>
      </c>
      <c r="E13" s="14">
        <f>SUM(E10:E12)</f>
        <v>6997</v>
      </c>
      <c r="F13" s="14">
        <f>SUM(F10:F12)</f>
        <v>5930</v>
      </c>
      <c r="G13" s="14">
        <f>SUM(G10:G12)</f>
        <v>8785</v>
      </c>
    </row>
    <row r="14" spans="2:7" ht="13.5">
      <c r="B14" s="19"/>
      <c r="C14" s="20"/>
      <c r="D14" s="30"/>
      <c r="E14" s="30"/>
      <c r="F14" s="30"/>
      <c r="G14" s="30"/>
    </row>
    <row r="15" spans="2:7" ht="13.5">
      <c r="B15" s="19" t="s">
        <v>89</v>
      </c>
      <c r="C15" s="20" t="s">
        <v>8</v>
      </c>
      <c r="D15" s="7">
        <v>936</v>
      </c>
      <c r="E15" s="7">
        <v>1371</v>
      </c>
      <c r="F15" s="7">
        <v>5005</v>
      </c>
      <c r="G15" s="7">
        <v>800</v>
      </c>
    </row>
    <row r="16" spans="2:7" ht="13.5">
      <c r="B16" s="19"/>
      <c r="C16" s="20" t="s">
        <v>9</v>
      </c>
      <c r="D16" s="7">
        <v>1453</v>
      </c>
      <c r="E16" s="7">
        <v>2515</v>
      </c>
      <c r="F16" s="7">
        <v>161</v>
      </c>
      <c r="G16" s="7">
        <v>0</v>
      </c>
    </row>
    <row r="17" spans="2:7" ht="13.5">
      <c r="B17" s="19"/>
      <c r="C17" s="20" t="s">
        <v>10</v>
      </c>
      <c r="D17" s="7">
        <v>1052</v>
      </c>
      <c r="E17" s="7">
        <v>2980</v>
      </c>
      <c r="F17" s="7">
        <v>726</v>
      </c>
      <c r="G17" s="7">
        <v>38200</v>
      </c>
    </row>
    <row r="18" spans="2:7" ht="13.5">
      <c r="B18" s="19"/>
      <c r="C18" s="25" t="s">
        <v>5</v>
      </c>
      <c r="D18" s="7">
        <f>SUM(D15:D17)</f>
        <v>3441</v>
      </c>
      <c r="E18" s="7">
        <f>SUM(E15:E17)</f>
        <v>6866</v>
      </c>
      <c r="F18" s="7">
        <f>SUM(F15:F17)</f>
        <v>5892</v>
      </c>
      <c r="G18" s="7">
        <f>SUM(G15:G17)</f>
        <v>39000</v>
      </c>
    </row>
    <row r="19" spans="2:7" ht="13.5">
      <c r="B19" s="19"/>
      <c r="C19" s="20"/>
      <c r="D19" s="7"/>
      <c r="E19" s="7"/>
      <c r="F19" s="7"/>
      <c r="G19" s="7"/>
    </row>
    <row r="20" spans="2:7" ht="13.5">
      <c r="B20" s="19" t="s">
        <v>93</v>
      </c>
      <c r="C20" s="20" t="s">
        <v>8</v>
      </c>
      <c r="D20" s="7">
        <v>911</v>
      </c>
      <c r="E20" s="7">
        <v>1269</v>
      </c>
      <c r="F20" s="7">
        <v>2478</v>
      </c>
      <c r="G20" s="7">
        <v>2478</v>
      </c>
    </row>
    <row r="21" spans="2:7" ht="13.5">
      <c r="B21" s="19"/>
      <c r="C21" s="20" t="s">
        <v>9</v>
      </c>
      <c r="D21" s="7">
        <v>1452</v>
      </c>
      <c r="E21" s="7">
        <v>2075</v>
      </c>
      <c r="F21" s="7">
        <v>169</v>
      </c>
      <c r="G21" s="7">
        <v>700</v>
      </c>
    </row>
    <row r="22" spans="2:7" ht="13.5">
      <c r="B22" s="19"/>
      <c r="C22" s="20" t="s">
        <v>10</v>
      </c>
      <c r="D22" s="7">
        <v>1052</v>
      </c>
      <c r="E22" s="7">
        <v>2301</v>
      </c>
      <c r="F22" s="7">
        <v>0</v>
      </c>
      <c r="G22" s="7">
        <v>1700</v>
      </c>
    </row>
    <row r="23" spans="2:7" ht="13.5">
      <c r="B23" s="19"/>
      <c r="C23" s="25" t="s">
        <v>5</v>
      </c>
      <c r="D23" s="7">
        <f>SUM(D20:D22)</f>
        <v>3415</v>
      </c>
      <c r="E23" s="7">
        <f>SUM(E20:E22)</f>
        <v>5645</v>
      </c>
      <c r="F23" s="7">
        <f>SUM(F20:F22)</f>
        <v>2647</v>
      </c>
      <c r="G23" s="7">
        <f>SUM(G20:G22)</f>
        <v>4878</v>
      </c>
    </row>
    <row r="24" spans="2:7" ht="13.5">
      <c r="B24" s="19"/>
      <c r="C24" s="20"/>
      <c r="D24" s="7"/>
      <c r="E24" s="7"/>
      <c r="F24" s="7"/>
      <c r="G24" s="7"/>
    </row>
    <row r="25" spans="2:7" ht="13.5">
      <c r="B25" s="19" t="s">
        <v>94</v>
      </c>
      <c r="C25" s="20" t="s">
        <v>8</v>
      </c>
      <c r="D25" s="7">
        <v>807</v>
      </c>
      <c r="E25" s="7">
        <v>1256</v>
      </c>
      <c r="F25" s="7">
        <v>1844</v>
      </c>
      <c r="G25" s="7">
        <v>3300</v>
      </c>
    </row>
    <row r="26" spans="2:7" ht="13.5">
      <c r="B26" s="19"/>
      <c r="C26" s="20" t="s">
        <v>9</v>
      </c>
      <c r="D26" s="7">
        <v>1128</v>
      </c>
      <c r="E26" s="7">
        <v>1632</v>
      </c>
      <c r="F26" s="14" t="s">
        <v>22</v>
      </c>
      <c r="G26" s="7">
        <v>1100</v>
      </c>
    </row>
    <row r="27" spans="2:7" ht="13.5">
      <c r="B27" s="19"/>
      <c r="C27" s="20" t="s">
        <v>10</v>
      </c>
      <c r="D27" s="7">
        <v>993</v>
      </c>
      <c r="E27" s="7">
        <v>1427</v>
      </c>
      <c r="F27" s="14" t="s">
        <v>23</v>
      </c>
      <c r="G27" s="14" t="s">
        <v>23</v>
      </c>
    </row>
    <row r="28" spans="2:7" ht="13.5">
      <c r="B28" s="19"/>
      <c r="C28" s="25" t="s">
        <v>5</v>
      </c>
      <c r="D28" s="7">
        <f>SUM(D25:D27)</f>
        <v>2928</v>
      </c>
      <c r="E28" s="7">
        <f>SUM(E25:E27)</f>
        <v>4315</v>
      </c>
      <c r="F28" s="14" t="s">
        <v>23</v>
      </c>
      <c r="G28" s="14" t="s">
        <v>23</v>
      </c>
    </row>
    <row r="29" spans="2:7" ht="13.5">
      <c r="B29" s="19"/>
      <c r="C29" s="20"/>
      <c r="D29" s="7"/>
      <c r="E29" s="7"/>
      <c r="F29" s="14"/>
      <c r="G29" s="14"/>
    </row>
    <row r="30" spans="2:7" ht="13.5">
      <c r="B30" s="19" t="s">
        <v>95</v>
      </c>
      <c r="C30" s="20" t="s">
        <v>16</v>
      </c>
      <c r="D30" s="7">
        <v>2616</v>
      </c>
      <c r="E30" s="7">
        <v>3973</v>
      </c>
      <c r="F30" s="7">
        <v>1561</v>
      </c>
      <c r="G30" s="14" t="s">
        <v>22</v>
      </c>
    </row>
    <row r="31" spans="2:7" ht="13.5">
      <c r="B31" s="19"/>
      <c r="C31" s="20"/>
      <c r="D31" s="1"/>
      <c r="E31" s="1"/>
      <c r="F31" s="1"/>
      <c r="G31" s="6"/>
    </row>
    <row r="32" spans="2:7" ht="13.5">
      <c r="B32" s="19" t="s">
        <v>124</v>
      </c>
      <c r="C32" s="16" t="s">
        <v>16</v>
      </c>
      <c r="D32" s="71">
        <v>2586</v>
      </c>
      <c r="E32" s="71">
        <v>3937</v>
      </c>
      <c r="F32" s="71">
        <v>2141</v>
      </c>
      <c r="G32" s="71">
        <v>10</v>
      </c>
    </row>
    <row r="33" spans="2:7" ht="13.5">
      <c r="B33" s="19"/>
      <c r="C33" s="16"/>
      <c r="D33" s="71"/>
      <c r="E33" s="71"/>
      <c r="F33" s="71"/>
      <c r="G33" s="71"/>
    </row>
    <row r="34" spans="2:7" ht="13.5">
      <c r="B34" s="19" t="s">
        <v>133</v>
      </c>
      <c r="C34" s="20" t="s">
        <v>16</v>
      </c>
      <c r="D34" s="36">
        <v>2345</v>
      </c>
      <c r="E34" s="36">
        <v>2851</v>
      </c>
      <c r="F34" s="36">
        <v>1465</v>
      </c>
      <c r="G34" s="14" t="s">
        <v>22</v>
      </c>
    </row>
    <row r="35" spans="2:7" ht="13.5">
      <c r="B35" s="19"/>
      <c r="C35" s="20"/>
      <c r="D35" s="36"/>
      <c r="E35" s="36"/>
      <c r="F35" s="36"/>
      <c r="G35" s="14"/>
    </row>
    <row r="36" spans="2:7" ht="13.5">
      <c r="B36" s="19" t="s">
        <v>233</v>
      </c>
      <c r="C36" s="20" t="s">
        <v>16</v>
      </c>
      <c r="D36" s="36">
        <v>1782</v>
      </c>
      <c r="E36" s="14" t="s">
        <v>22</v>
      </c>
      <c r="F36" s="36">
        <v>6130</v>
      </c>
      <c r="G36" s="14" t="s">
        <v>22</v>
      </c>
    </row>
    <row r="37" ht="13.5">
      <c r="B37" t="s">
        <v>210</v>
      </c>
    </row>
    <row r="39" ht="13.5">
      <c r="B39" t="s">
        <v>163</v>
      </c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355245</dc:creator>
  <cp:keywords/>
  <dc:description/>
  <cp:lastModifiedBy>今野　寿弥</cp:lastModifiedBy>
  <cp:lastPrinted>2022-03-24T05:52:42Z</cp:lastPrinted>
  <dcterms:created xsi:type="dcterms:W3CDTF">2006-05-12T07:51:02Z</dcterms:created>
  <dcterms:modified xsi:type="dcterms:W3CDTF">2022-03-24T05:54:34Z</dcterms:modified>
  <cp:category/>
  <cp:version/>
  <cp:contentType/>
  <cp:contentStatus/>
</cp:coreProperties>
</file>