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31_加美町★★\"/>
    </mc:Choice>
  </mc:AlternateContent>
  <xr:revisionPtr revIDLastSave="0" documentId="13_ncr:1_{7BC683D3-B44A-404C-8873-4362F3298013}" xr6:coauthVersionLast="47" xr6:coauthVersionMax="47" xr10:uidLastSave="{00000000-0000-0000-0000-000000000000}"/>
  <workbookProtection workbookAlgorithmName="SHA-512" workbookHashValue="HtXeTMIXKeZO9RV0CBj9WxcmqzP9agBE/xemdKJlg09kD1KTzoukDYsnoepSzh4QP4b/7d8ZFsKsWEakTYg5qQ==" workbookSaltValue="xoiBkLw7RL7VRcvCRo8Xk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AT10" i="4"/>
  <c r="AL10"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<sst xmlns="http://schemas.openxmlformats.org/spreadsheetml/2006/main" count="319" uniqueCount="116">
  <si>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</si>
  <si>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</si>
  <si>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</si>
  <si>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</si>
  <si>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</si>
  <si>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</si>
  <si>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</si>
  <si>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</si>
  <si>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</si>
  <si>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</si>
  <si>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</si>
  <si>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</si>
  <si>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</si>
  <si>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</si>
  <si>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</si>
  <si>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</si>
  <si>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</si>
  <si>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</si>
  <si>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</si>
  <si>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</si>
  <si>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</si>
  <si>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</si>
  <si>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</si>
  <si>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</si>
  <si>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</si>
  <si>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</si>
  <si>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</si>
  <si>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</si>
  <si>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</si>
  <si>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</si>
  <si>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</si>
  <si>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</si>
  <si>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</si>
  <si>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</si>
  <si>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</si>
  <si>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</si>
  <si>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</si>
  <si>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</si>
  <si>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</si>
  <si>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</si>
  <si>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</si>
  <si>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</si>
  <si>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</si>
  <si>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</si>
  <si>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</si>
  <si>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</si>
  <si>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</si>
  <si>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</si>
  <si>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</si>
  <si>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</si>
  <si>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</si>
  <si>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</si>
  <si>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</si>
  <si>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</si>
  <si>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</si>
  <si>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</si>
  <si>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</si>
  <si>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</si>
  <si>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</si>
  <si>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</si>
  <si>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</si>
  <si>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</si>
  <si>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</si>
  <si>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</si>
  <si>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</si>
  <si>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</si>
  <si>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</si>
  <si>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</si>
  <si>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</si>
  <si>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</si>
  <si>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</si>
  <si>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</si>
  <si>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</si>
  <si>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</si>
  <si>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</si>
  <si>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</si>
  <si>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</si>
  <si>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</si>
  <si>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</si>
  <si>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</si>
  <si>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</si>
  <si>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</si>
  <si>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</si>
  <si>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</si>
  <si>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</si>
  <si>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</si>
  <si>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</si>
  <si>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</si>
  <si>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</si>
  <si>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</si>
  <si>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</si>
  <si>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</si>
  <si>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</si>
  <si>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</si>
  <si>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</si>
  <si>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</si>
  <si>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加美町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</si>
  <si>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</si>
  <si>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</si>
  <si>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</si>
  <si>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</si>
  <si>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</si>
  <si>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</si>
  <si>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</si>
  <si>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</si>
  <si>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</si>
  <si>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</si>
  <si>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</si>
  <si>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</si>
  <si>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</si>
  <si>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</si>
  <si>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</si>
  <si>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</si>
  <si>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供用開始から３０年以上が経過したため、処理場の設備についてストックマネジメント計画を策定した。施設のライフサイクルコストの低減を図り、計画的な修繕・更新を実施している。
　今後は中長期的な収支計画に基づいた費用対効果について精査し、処理場の統廃合（小野田浄化センター及び宮崎浄化センター）を検討する。</t>
    <phoneticPr fontId="4"/>
  </si>
  <si>
    <t>　今後の経営環境は、施設の老朽化に伴う維持管理費の増加や人口減少による使用料収入の減少など、厳しさを増す一方であり、経営基盤の強化や財政マネジメントの向上が求められる。このことから経営戦略を令和７年度に改定し、使用料収入を確保するために、将来的な使用料改定を検討している。
　地方公営企業会計適用については、令和６年度から法適化を実施しており、自団体の経理内容を明確化し、透明性を高めることで、経営の安定化に努める。</t>
    <rPh sb="165" eb="167">
      <t>ジッシ</t>
    </rPh>
    <phoneticPr fontId="4"/>
  </si>
  <si>
    <t>　令和６年度から公営企業法財務適用を開始した、このため前年度以前との比較データはない状態である。
①経常収支比率　
⑤経費回収率
　経常収支比率は平均値と同程度であるが経費回収率は平均値を下回っており、使用料収入だけでは経費を賄いきれないため一般会計からの繰入金に依存している状態である。経営戦略の改定に基づいた使用料収入の確保が必要不可欠である。
③流動比率
　流動比率が50％を下回っているが、流動負債は翌年度の企業債償還額であり、財源は資本費平準化債と基準内繰入金である為、経営に即影響するものではないが、経営の安定を図るため使用料改定等により、内部留保資金や減債積立金を増額できるよう検討する。
⑥汚水処理原価
　人口減少による有収水量の低下が汚水処理原価の引上げに直結しているものと分析する。
⑧水洗化率
　水洗化率向上のため、町の広報誌や公式ホームページを活用した「水洗便所等改造資金融資あっせん事業」の周知に努めているが、人口減少と高齢化により新規の接続はほとんど見込めない状況である。</t>
    <rPh sb="18" eb="20">
      <t>カイシ</t>
    </rPh>
    <rPh sb="27" eb="30">
      <t>ゼンネンド</t>
    </rPh>
    <rPh sb="30" eb="32">
      <t>イゼン</t>
    </rPh>
    <rPh sb="34" eb="36">
      <t>ヒカク</t>
    </rPh>
    <rPh sb="42" eb="44">
      <t>ジョウタイ</t>
    </rPh>
    <rPh sb="51" eb="53">
      <t>ケイジョウ</t>
    </rPh>
    <rPh sb="76" eb="77">
      <t>アタイ</t>
    </rPh>
    <rPh sb="91" eb="93">
      <t>ヘイキン</t>
    </rPh>
    <rPh sb="93" eb="94">
      <t>アタイ</t>
    </rPh>
    <rPh sb="95" eb="97">
      <t>シタマワ</t>
    </rPh>
    <rPh sb="111" eb="113">
      <t>ケイヒ</t>
    </rPh>
    <rPh sb="114" eb="115">
      <t>マカナ</t>
    </rPh>
    <rPh sb="122" eb="124">
      <t>イッパン</t>
    </rPh>
    <rPh sb="124" eb="126">
      <t>カイケイ</t>
    </rPh>
    <rPh sb="129" eb="131">
      <t>クリイレ</t>
    </rPh>
    <rPh sb="131" eb="132">
      <t>キン</t>
    </rPh>
    <rPh sb="133" eb="135">
      <t>イゾン</t>
    </rPh>
    <rPh sb="139" eb="141">
      <t>ジョウタイ</t>
    </rPh>
    <rPh sb="145" eb="149">
      <t>ケイエイセンリャク</t>
    </rPh>
    <rPh sb="150" eb="152">
      <t>カイテイ</t>
    </rPh>
    <rPh sb="153" eb="154">
      <t>モト</t>
    </rPh>
    <rPh sb="157" eb="160">
      <t>シヨウリョウ</t>
    </rPh>
    <rPh sb="160" eb="162">
      <t>シュウニュウ</t>
    </rPh>
    <rPh sb="163" eb="165">
      <t>カクホ</t>
    </rPh>
    <rPh sb="166" eb="171">
      <t>ヒツヨウフカケツ</t>
    </rPh>
    <rPh sb="351" eb="353">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</si>
</sst>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3B9-47F1-A2CC-003220C391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43B9-47F1-A2CC-003220C391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c:v>
                </c:pt>
              </c:numCache>
            </c:numRef>
          </c:val>
          <c:extLst>
            <c:ext xmlns:c16="http://schemas.microsoft.com/office/drawing/2014/chart" uri="{C3380CC4-5D6E-409C-BE32-E72D297353CC}">
              <c16:uniqueId val="{00000000-3F8D-4863-BAE5-7EA4D59A28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3F8D-4863-BAE5-7EA4D59A28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77.48</c:v>
                </c:pt>
              </c:numCache>
            </c:numRef>
          </c:val>
          <c:extLst>
            <c:ext xmlns:c16="http://schemas.microsoft.com/office/drawing/2014/chart" uri="{C3380CC4-5D6E-409C-BE32-E72D297353CC}">
              <c16:uniqueId val="{00000000-74FB-4A41-948A-90563A7AA8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74FB-4A41-948A-90563A7AA8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100.09</c:v>
                </c:pt>
              </c:numCache>
            </c:numRef>
          </c:val>
          <c:extLst>
            <c:ext xmlns:c16="http://schemas.microsoft.com/office/drawing/2014/chart" uri="{C3380CC4-5D6E-409C-BE32-E72D297353CC}">
              <c16:uniqueId val="{00000000-084C-40E5-B9A9-A7A106A20B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084C-40E5-B9A9-A7A106A20B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3.87</c:v>
                </c:pt>
              </c:numCache>
            </c:numRef>
          </c:val>
          <c:extLst>
            <c:ext xmlns:c16="http://schemas.microsoft.com/office/drawing/2014/chart" uri="{C3380CC4-5D6E-409C-BE32-E72D297353CC}">
              <c16:uniqueId val="{00000000-9540-47F3-B6FE-E8665850F2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9540-47F3-B6FE-E8665850F2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4DE-4523-BC1F-E297A09E73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D4DE-4523-BC1F-E297A09E73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EB-44C8-980D-9F5F264020F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83EB-44C8-980D-9F5F264020F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49.72</c:v>
                </c:pt>
              </c:numCache>
            </c:numRef>
          </c:val>
          <c:extLst>
            <c:ext xmlns:c16="http://schemas.microsoft.com/office/drawing/2014/chart" uri="{C3380CC4-5D6E-409C-BE32-E72D297353CC}">
              <c16:uniqueId val="{00000000-9BD5-4B87-A482-E7555992768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9BD5-4B87-A482-E7555992768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206.91</c:v>
                </c:pt>
              </c:numCache>
            </c:numRef>
          </c:val>
          <c:extLst>
            <c:ext xmlns:c16="http://schemas.microsoft.com/office/drawing/2014/chart" uri="{C3380CC4-5D6E-409C-BE32-E72D297353CC}">
              <c16:uniqueId val="{00000000-E58C-42F7-AF65-CDE4DF012A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E58C-42F7-AF65-CDE4DF012A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50.66</c:v>
                </c:pt>
              </c:numCache>
            </c:numRef>
          </c:val>
          <c:extLst>
            <c:ext xmlns:c16="http://schemas.microsoft.com/office/drawing/2014/chart" uri="{C3380CC4-5D6E-409C-BE32-E72D297353CC}">
              <c16:uniqueId val="{00000000-2AB4-4B6D-BAAD-E2F480252A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2AB4-4B6D-BAAD-E2F480252A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325.39</c:v>
                </c:pt>
              </c:numCache>
            </c:numRef>
          </c:val>
          <c:extLst>
            <c:ext xmlns:c16="http://schemas.microsoft.com/office/drawing/2014/chart" uri="{C3380CC4-5D6E-409C-BE32-E72D297353CC}">
              <c16:uniqueId val="{00000000-DF8A-4C6E-A433-AEF28F2C8A8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DF8A-4C6E-A433-AEF28F2C8A8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加美町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20970</v>
      </c>
      <c r="AM8" s="41"/>
      <c r="AN8" s="41"/>
      <c r="AO8" s="41"/>
      <c r="AP8" s="41"/>
      <c r="AQ8" s="41"/>
      <c r="AR8" s="41"/>
      <c r="AS8" s="41"/>
      <c r="AT8" s="34">
        <f>データ!T6</f>
        <v>460.67</v>
      </c>
      <c r="AU8" s="34"/>
      <c r="AV8" s="34"/>
      <c r="AW8" s="34"/>
      <c r="AX8" s="34"/>
      <c r="AY8" s="34"/>
      <c r="AZ8" s="34"/>
      <c r="BA8" s="34"/>
      <c r="BB8" s="34">
        <f>データ!U6</f>
        <v>45.52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76.790000000000006</v>
      </c>
      <c r="J10" s="34"/>
      <c r="K10" s="34"/>
      <c r="L10" s="34"/>
      <c r="M10" s="34"/>
      <c r="N10" s="34"/>
      <c r="O10" s="34"/>
      <c r="P10" s="34">
        <f>データ!P6</f>
        <v>25.52</v>
      </c>
      <c r="Q10" s="34"/>
      <c r="R10" s="34"/>
      <c r="S10" s="34"/>
      <c r="T10" s="34"/>
      <c r="U10" s="34"/>
      <c r="V10" s="34"/>
      <c r="W10" s="34">
        <f>データ!Q6</f>
        <v>92.31</v>
      </c>
      <c r="X10" s="34"/>
      <c r="Y10" s="34"/>
      <c r="Z10" s="34"/>
      <c r="AA10" s="34"/>
      <c r="AB10" s="34"/>
      <c r="AC10" s="34"/>
      <c r="AD10" s="41">
        <f>データ!R6</f>
        <v>3302</v>
      </c>
      <c r="AE10" s="41"/>
      <c r="AF10" s="41"/>
      <c r="AG10" s="41"/>
      <c r="AH10" s="41"/>
      <c r="AI10" s="41"/>
      <c r="AJ10" s="41"/>
      <c r="AK10" s="2"/>
      <c r="AL10" s="41">
        <f>データ!V6</f>
        <v>5303</v>
      </c>
      <c r="AM10" s="41"/>
      <c r="AN10" s="41"/>
      <c r="AO10" s="41"/>
      <c r="AP10" s="41"/>
      <c r="AQ10" s="41"/>
      <c r="AR10" s="41"/>
      <c r="AS10" s="41"/>
      <c r="AT10" s="34">
        <f>データ!W6</f>
        <v>2.5499999999999998</v>
      </c>
      <c r="AU10" s="34"/>
      <c r="AV10" s="34"/>
      <c r="AW10" s="34"/>
      <c r="AX10" s="34"/>
      <c r="AY10" s="34"/>
      <c r="AZ10" s="34"/>
      <c r="BA10" s="34"/>
      <c r="BB10" s="34">
        <f>データ!X6</f>
        <v>2079.61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9p2/IJob7kgsV3KkdAzGyw7CMC2wFvv+mV1wuG2V4hffEo8bO52HpkVaD7TSfi99Z7RkwjtPwyoXc+UdOzfz+A==" saltValue="CjIo8Wfw/yWibakk8/bLN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44458</v>
      </c>
      <c r="D6" s="19">
        <f t="shared" si="3"/>
        <v>46</v>
      </c>
      <c r="E6" s="19">
        <f t="shared" si="3"/>
        <v>17</v>
      </c>
      <c r="F6" s="19">
        <f t="shared" si="3"/>
        <v>4</v>
      </c>
      <c r="G6" s="19">
        <f t="shared" si="3"/>
        <v>0</v>
      </c>
      <c r="H6" s="19" t="str">
        <f t="shared" si="3"/>
        <v>宮城県　加美町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76.790000000000006</v>
      </c>
      <c r="P6" s="20">
        <f t="shared" si="3"/>
        <v>25.52</v>
      </c>
      <c r="Q6" s="20">
        <f t="shared" si="3"/>
        <v>92.31</v>
      </c>
      <c r="R6" s="20">
        <f t="shared" si="3"/>
        <v>3302</v>
      </c>
      <c r="S6" s="20">
        <f t="shared" si="3"/>
        <v>20970</v>
      </c>
      <c r="T6" s="20">
        <f t="shared" si="3"/>
        <v>460.67</v>
      </c>
      <c r="U6" s="20">
        <f t="shared" si="3"/>
        <v>45.52</v>
      </c>
      <c r="V6" s="20">
        <f t="shared" si="3"/>
        <v>5303</v>
      </c>
      <c r="W6" s="20">
        <f t="shared" si="3"/>
        <v>2.5499999999999998</v>
      </c>
      <c r="X6" s="20">
        <f t="shared" si="3"/>
        <v>2079.61</v>
      </c>
      <c r="Y6" s="21" t="str">
        <f>IF(Y7="",NA(),Y7)</f>
        <v>-</v>
      </c>
      <c r="Z6" s="21" t="str">
        <f t="shared" ref="Z6:AH6" si="4">IF(Z7="",NA(),Z7)</f>
        <v>-</v>
      </c>
      <c r="AA6" s="21" t="str">
        <f t="shared" si="4"/>
        <v>-</v>
      </c>
      <c r="AB6" s="21" t="str">
        <f t="shared" si="4"/>
        <v>-</v>
      </c>
      <c r="AC6" s="21">
        <f t="shared" si="4"/>
        <v>100.09</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49.72</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206.91</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50.66</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325.39</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46</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77.48</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3.87</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44458</v>
      </c>
      <c r="D7" s="23">
        <v>46</v>
      </c>
      <c r="E7" s="23">
        <v>17</v>
      </c>
      <c r="F7" s="23">
        <v>4</v>
      </c>
      <c r="G7" s="23">
        <v>0</v>
      </c>
      <c r="H7" s="23" t="s">
        <v>96</v>
      </c>
      <c r="I7" s="23" t="s">
        <v>97</v>
      </c>
      <c r="J7" s="23" t="s">
        <v>98</v>
      </c>
      <c r="K7" s="23" t="s">
        <v>99</v>
      </c>
      <c r="L7" s="23" t="s">
        <v>100</v>
      </c>
      <c r="M7" s="23" t="s">
        <v>101</v>
      </c>
      <c r="N7" s="24" t="s">
        <v>102</v>
      </c>
      <c r="O7" s="24">
        <v>76.790000000000006</v>
      </c>
      <c r="P7" s="24">
        <v>25.52</v>
      </c>
      <c r="Q7" s="24">
        <v>92.31</v>
      </c>
      <c r="R7" s="24">
        <v>3302</v>
      </c>
      <c r="S7" s="24">
        <v>20970</v>
      </c>
      <c r="T7" s="24">
        <v>460.67</v>
      </c>
      <c r="U7" s="24">
        <v>45.52</v>
      </c>
      <c r="V7" s="24">
        <v>5303</v>
      </c>
      <c r="W7" s="24">
        <v>2.5499999999999998</v>
      </c>
      <c r="X7" s="24">
        <v>2079.61</v>
      </c>
      <c r="Y7" s="24" t="s">
        <v>102</v>
      </c>
      <c r="Z7" s="24" t="s">
        <v>102</v>
      </c>
      <c r="AA7" s="24" t="s">
        <v>102</v>
      </c>
      <c r="AB7" s="24" t="s">
        <v>102</v>
      </c>
      <c r="AC7" s="24">
        <v>100.09</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49.72</v>
      </c>
      <c r="AZ7" s="24" t="s">
        <v>102</v>
      </c>
      <c r="BA7" s="24" t="s">
        <v>102</v>
      </c>
      <c r="BB7" s="24" t="s">
        <v>102</v>
      </c>
      <c r="BC7" s="24" t="s">
        <v>102</v>
      </c>
      <c r="BD7" s="24">
        <v>46.37</v>
      </c>
      <c r="BE7" s="24">
        <v>50.9</v>
      </c>
      <c r="BF7" s="24" t="s">
        <v>102</v>
      </c>
      <c r="BG7" s="24" t="s">
        <v>102</v>
      </c>
      <c r="BH7" s="24" t="s">
        <v>102</v>
      </c>
      <c r="BI7" s="24" t="s">
        <v>102</v>
      </c>
      <c r="BJ7" s="24">
        <v>206.91</v>
      </c>
      <c r="BK7" s="24" t="s">
        <v>102</v>
      </c>
      <c r="BL7" s="24" t="s">
        <v>102</v>
      </c>
      <c r="BM7" s="24" t="s">
        <v>102</v>
      </c>
      <c r="BN7" s="24" t="s">
        <v>102</v>
      </c>
      <c r="BO7" s="24">
        <v>1062.58</v>
      </c>
      <c r="BP7" s="24">
        <v>1099.1500000000001</v>
      </c>
      <c r="BQ7" s="24" t="s">
        <v>102</v>
      </c>
      <c r="BR7" s="24" t="s">
        <v>102</v>
      </c>
      <c r="BS7" s="24" t="s">
        <v>102</v>
      </c>
      <c r="BT7" s="24" t="s">
        <v>102</v>
      </c>
      <c r="BU7" s="24">
        <v>50.66</v>
      </c>
      <c r="BV7" s="24" t="s">
        <v>102</v>
      </c>
      <c r="BW7" s="24" t="s">
        <v>102</v>
      </c>
      <c r="BX7" s="24" t="s">
        <v>102</v>
      </c>
      <c r="BY7" s="24" t="s">
        <v>102</v>
      </c>
      <c r="BZ7" s="24">
        <v>80.36</v>
      </c>
      <c r="CA7" s="24">
        <v>72.92</v>
      </c>
      <c r="CB7" s="24" t="s">
        <v>102</v>
      </c>
      <c r="CC7" s="24" t="s">
        <v>102</v>
      </c>
      <c r="CD7" s="24" t="s">
        <v>102</v>
      </c>
      <c r="CE7" s="24" t="s">
        <v>102</v>
      </c>
      <c r="CF7" s="24">
        <v>325.39</v>
      </c>
      <c r="CG7" s="24" t="s">
        <v>102</v>
      </c>
      <c r="CH7" s="24" t="s">
        <v>102</v>
      </c>
      <c r="CI7" s="24" t="s">
        <v>102</v>
      </c>
      <c r="CJ7" s="24" t="s">
        <v>102</v>
      </c>
      <c r="CK7" s="24">
        <v>201.33</v>
      </c>
      <c r="CL7" s="24">
        <v>225.78</v>
      </c>
      <c r="CM7" s="24" t="s">
        <v>102</v>
      </c>
      <c r="CN7" s="24" t="s">
        <v>102</v>
      </c>
      <c r="CO7" s="24" t="s">
        <v>102</v>
      </c>
      <c r="CP7" s="24" t="s">
        <v>102</v>
      </c>
      <c r="CQ7" s="24">
        <v>46</v>
      </c>
      <c r="CR7" s="24" t="s">
        <v>102</v>
      </c>
      <c r="CS7" s="24" t="s">
        <v>102</v>
      </c>
      <c r="CT7" s="24" t="s">
        <v>102</v>
      </c>
      <c r="CU7" s="24" t="s">
        <v>102</v>
      </c>
      <c r="CV7" s="24">
        <v>44.79</v>
      </c>
      <c r="CW7" s="24">
        <v>43.17</v>
      </c>
      <c r="CX7" s="24" t="s">
        <v>102</v>
      </c>
      <c r="CY7" s="24" t="s">
        <v>102</v>
      </c>
      <c r="CZ7" s="24" t="s">
        <v>102</v>
      </c>
      <c r="DA7" s="24" t="s">
        <v>102</v>
      </c>
      <c r="DB7" s="24">
        <v>77.48</v>
      </c>
      <c r="DC7" s="24" t="s">
        <v>102</v>
      </c>
      <c r="DD7" s="24" t="s">
        <v>102</v>
      </c>
      <c r="DE7" s="24" t="s">
        <v>102</v>
      </c>
      <c r="DF7" s="24" t="s">
        <v>102</v>
      </c>
      <c r="DG7" s="24">
        <v>88.68</v>
      </c>
      <c r="DH7" s="24">
        <v>86.31</v>
      </c>
      <c r="DI7" s="24" t="s">
        <v>102</v>
      </c>
      <c r="DJ7" s="24" t="s">
        <v>102</v>
      </c>
      <c r="DK7" s="24" t="s">
        <v>102</v>
      </c>
      <c r="DL7" s="24" t="s">
        <v>102</v>
      </c>
      <c r="DM7" s="24">
        <v>3.87</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2026-02-13T01:57:34Z</cp:lastPrinted>
  <dcterms:created xsi:type="dcterms:W3CDTF">2025-12-23T06:08:56Z</dcterms:created>
  <dcterms:modified xsi:type="dcterms:W3CDTF">2026-02-13T07:48:56Z</dcterms:modified>
  <cp:category/>
</cp:coreProperties>
</file>