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rafale3\01_zaisei\44_財政状況公表\総合的な財政状況公表★\R6決算\02_回答\"/>
    </mc:Choice>
  </mc:AlternateContent>
  <xr:revisionPtr revIDLastSave="0" documentId="13_ncr:1_{5326A287-84FD-4AF0-B1A1-947495C4E390}" xr6:coauthVersionLast="47" xr6:coauthVersionMax="47" xr10:uidLastSave="{00000000-0000-0000-0000-000000000000}"/>
  <bookViews>
    <workbookView xWindow="-120" yWindow="-120" windowWidth="29040" windowHeight="15720" tabRatio="8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BE35" i="10"/>
  <c r="CO34" i="10"/>
  <c r="CO35" i="10" s="1"/>
  <c r="CO36" i="10" s="1"/>
  <c r="BW34" i="10"/>
  <c r="BW35" i="10" s="1"/>
  <c r="BW36" i="10" s="1"/>
  <c r="BW37" i="10" s="1"/>
  <c r="BW38" i="10" s="1"/>
  <c r="BW39" i="10" s="1"/>
  <c r="BW40" i="10" s="1"/>
  <c r="BW41" i="10" s="1"/>
  <c r="BW42"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alcChain>
</file>

<file path=xl/sharedStrings.xml><?xml version="1.0" encoding="utf-8"?>
<sst xmlns="http://schemas.openxmlformats.org/spreadsheetml/2006/main" count="1098" uniqueCount="569">
  <si>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</si>
  <si>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</si>
  <si>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</si>
  <si>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</si>
  <si>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</si>
  <si>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</si>
  <si>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</si>
  <si>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</si>
  <si>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</si>
  <si>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</si>
  <si>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</si>
  <si>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</si>
  <si>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</si>
  <si>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</si>
  <si>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</si>
  <si>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</si>
  <si>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</si>
  <si>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</si>
  <si>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</si>
  <si>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</si>
  <si>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</si>
  <si>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</si>
  <si>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</si>
  <si>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</si>
  <si>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</si>
  <si>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</si>
  <si>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</si>
  <si>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</si>
  <si>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</si>
  <si>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</si>
  <si>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</si>
  <si>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</si>
  <si>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</si>
  <si>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</si>
  <si>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</si>
  <si>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</si>
  <si>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</si>
  <si>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</si>
  <si>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</si>
  <si>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</si>
  <si>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</si>
  <si>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</si>
  <si>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</si>
  <si>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</si>
  <si>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</si>
  <si>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</si>
  <si>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</si>
  <si>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</si>
  <si>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</si>
  <si>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</si>
  <si>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</si>
  <si>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</si>
  <si>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</si>
  <si>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</si>
  <si>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</si>
  <si>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</si>
  <si>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</si>
  <si>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</si>
  <si>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</si>
  <si>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</si>
  <si>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</si>
  <si>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</si>
  <si>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</si>
  <si>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</si>
  <si>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</si>
  <si>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</si>
  <si>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</si>
  <si>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</si>
  <si>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</si>
  <si>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</si>
  <si>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</si>
  <si>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</si>
  <si>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</si>
  <si>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</si>
  <si>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</si>
  <si>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</si>
  <si>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</si>
  <si>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</si>
  <si>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</si>
  <si>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</si>
  <si>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</si>
  <si>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</si>
  <si>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</si>
  <si>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</si>
  <si>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</si>
  <si>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</si>
  <si>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</si>
  <si>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</si>
  <si>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</si>
  <si>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</si>
  <si>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</si>
  <si>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</si>
  <si>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</si>
  <si>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</si>
  <si>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</si>
  <si>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</si>
  <si>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</si>
  <si>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</si>
  <si>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</si>
  <si>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</si>
  <si>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</si>
  <si>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</si>
  <si>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</si>
  <si>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</si>
  <si>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</si>
  <si>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</si>
  <si>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</si>
  <si>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</si>
  <si>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</si>
  <si>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</si>
  <si>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</si>
  <si>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</si>
  <si>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</si>
  <si>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</si>
  <si>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</si>
  <si>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</si>
  <si>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</si>
  <si>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</si>
  <si>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</si>
  <si>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</si>
  <si>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</si>
  <si>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</si>
  <si>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</si>
  <si>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</si>
  <si>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</si>
  <si>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</si>
  <si>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</si>
  <si>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</si>
  <si>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</si>
  <si>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</si>
  <si>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</si>
  <si>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</si>
  <si>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</si>
  <si>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</si>
  <si>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</si>
  <si>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</si>
  <si>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</si>
  <si>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</si>
  <si>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</si>
  <si>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</si>
  <si>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</si>
  <si>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</si>
  <si>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</si>
  <si>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</si>
  <si>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</si>
  <si>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</si>
  <si>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</si>
  <si>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</si>
  <si>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</si>
  <si>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</si>
  <si>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</si>
  <si>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</si>
  <si>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</si>
  <si>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</si>
  <si>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</si>
  <si>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</si>
  <si>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</si>
  <si>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</si>
  <si>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</si>
  <si>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</si>
  <si>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</si>
  <si>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</si>
  <si>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</si>
  <si>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</si>
  <si>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</si>
  <si>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</si>
  <si>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</si>
  <si>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</si>
  <si>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</si>
  <si>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</si>
  <si>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</si>
  <si>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</si>
  <si>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</si>
  <si>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</si>
  <si>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</si>
  <si>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</si>
  <si>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</si>
  <si>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</si>
  <si>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</si>
  <si>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</si>
  <si>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</si>
  <si>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</si>
  <si>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</si>
  <si>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</si>
  <si>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</si>
  <si>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</si>
  <si>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</si>
  <si>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</si>
  <si>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</si>
  <si>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</si>
  <si>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</si>
  <si>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</si>
  <si>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</si>
  <si>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</si>
  <si>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</si>
  <si>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</si>
  <si>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</si>
  <si>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</si>
  <si>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</si>
  <si>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</si>
  <si>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</si>
  <si>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</si>
  <si>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宮城県加美町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</si>
  <si>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</si>
  <si>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</si>
  <si>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</si>
  <si>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</si>
  <si>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</si>
  <si>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</si>
  <si>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</si>
  <si>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</si>
  <si>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</si>
  <si>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</si>
  <si>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</si>
  <si>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</si>
  <si>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</si>
  <si>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</si>
  <si>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</si>
  <si>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</si>
  <si>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</si>
  <si>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</si>
  <si>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</si>
  <si>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</si>
  <si>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</si>
  <si>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</si>
  <si>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</si>
  <si>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</si>
  <si>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</si>
  <si>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</si>
  <si>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</si>
  <si>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</si>
  <si>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</si>
  <si>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</si>
  <si>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</si>
  <si>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</si>
  <si>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</si>
  <si>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</si>
  <si>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</si>
  <si>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</si>
  <si>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</si>
  <si>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</si>
  <si>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</si>
  <si>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</si>
  <si>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</si>
  <si>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</si>
  <si>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</si>
  <si>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</si>
  <si>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</si>
  <si>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</si>
  <si>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</si>
  <si>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</si>
  <si>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</si>
  <si>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</si>
  <si>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</si>
  <si>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</si>
  <si>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</si>
  <si>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</si>
  <si>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</si>
  <si>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</si>
  <si>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</si>
  <si>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</si>
  <si>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</si>
  <si>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</si>
  <si>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</si>
  <si>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</si>
  <si>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</si>
  <si>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</si>
  <si>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</si>
  <si>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</si>
  <si>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</si>
  <si>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</si>
  <si>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</si>
  <si>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</si>
  <si>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</si>
  <si>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</si>
  <si>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</si>
  <si>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</si>
  <si>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</si>
  <si>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</si>
  <si>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</si>
  <si>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</si>
  <si>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</si>
  <si>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</si>
  <si>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</si>
  <si>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</si>
  <si>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</si>
  <si>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</si>
  <si>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</si>
  <si>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</si>
  <si>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</si>
  <si>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</si>
  <si>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</si>
  <si>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</si>
  <si>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</si>
  <si>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</si>
  <si>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</si>
  <si>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</si>
  <si>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</si>
  <si>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</si>
  <si>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</si>
  <si>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</si>
  <si>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</si>
  <si>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</si>
  <si>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</si>
  <si>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</si>
  <si>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</si>
  <si>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</si>
  <si>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</si>
  <si>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</si>
  <si>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</si>
  <si>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</si>
  <si>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</si>
  <si>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</si>
  <si>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</si>
  <si>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</si>
  <si>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</si>
  <si>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</si>
  <si>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</si>
  <si>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</si>
  <si>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</si>
  <si>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</si>
  <si>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</si>
  <si>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</si>
  <si>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</si>
  <si>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</si>
  <si>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</si>
  <si>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</si>
  <si>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</si>
  <si>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</si>
  <si>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</si>
  <si>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</si>
  <si>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</si>
  <si>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</si>
  <si>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</si>
  <si>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</si>
  <si>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</si>
  <si>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</si>
  <si>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</si>
  <si>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</si>
  <si>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</si>
  <si>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</si>
  <si>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</si>
  <si>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</si>
  <si>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</si>
  <si>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</si>
  <si>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</si>
  <si>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</si>
  <si>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</si>
  <si>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</si>
  <si>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</si>
  <si>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</si>
  <si>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</si>
  <si>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</si>
  <si>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宮城県加美町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</si>
  <si>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</si>
  <si>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</si>
  <si>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</si>
  <si>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</si>
  <si>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</si>
  <si>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</si>
  <si>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</si>
  <si>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</si>
  <si>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</si>
  <si>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</si>
  <si>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</si>
  <si>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</si>
  <si>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</si>
  <si>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</si>
  <si>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</si>
  <si>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</si>
  <si>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</si>
  <si>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</si>
  <si>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</si>
  <si>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</si>
  <si>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加美郡介護認定審査会特別会計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</si>
  <si>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</si>
  <si>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</si>
  <si>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</si>
  <si>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</si>
  <si>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</si>
  <si>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</si>
  <si>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</si>
  <si>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</si>
  <si>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</si>
  <si>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</si>
  <si>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</si>
  <si>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</si>
  <si>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</si>
  <si>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</si>
  <si>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</si>
  <si>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</si>
  <si>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</si>
  <si>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介護サービス事業特別会計</t>
    <phoneticPr fontId="5"/>
  </si>
  <si>
    <t>町営駐車場事業特別会計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</si>
  <si>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</si>
  <si>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</si>
  <si>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</si>
  <si>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</si>
  <si>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</si>
  <si>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</si>
  <si>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</si>
  <si>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</si>
  <si>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</si>
  <si>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</si>
  <si>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</si>
  <si>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</si>
  <si>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</si>
  <si>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</si>
  <si>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</si>
  <si>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</si>
  <si>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</si>
  <si>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</si>
  <si>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</si>
  <si>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</si>
  <si>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</si>
  <si>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</si>
  <si>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</si>
  <si>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</si>
  <si>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</si>
  <si>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</si>
  <si>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</si>
  <si>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</si>
  <si>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</si>
  <si>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</si>
  <si>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</si>
  <si>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</si>
  <si>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</si>
  <si>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</si>
  <si>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</si>
  <si>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</si>
  <si>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</si>
  <si>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</si>
  <si>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</si>
  <si>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</si>
  <si>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</si>
  <si>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</si>
  <si>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</si>
  <si>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</si>
  <si>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</si>
  <si>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</si>
  <si>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</si>
  <si>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</si>
  <si>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</si>
  <si>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</si>
  <si>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</si>
  <si>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</si>
  <si>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</si>
  <si>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</si>
  <si>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</si>
  <si>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</si>
  <si>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</si>
  <si>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</si>
  <si>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</si>
  <si>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</si>
  <si>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</si>
  <si>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</si>
  <si>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</si>
  <si>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</si>
  <si>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</si>
  <si>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</si>
  <si>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</si>
  <si>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</si>
  <si>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</si>
  <si>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</si>
  <si>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</si>
  <si>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</si>
  <si>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</si>
  <si>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</si>
  <si>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</si>
  <si>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</si>
  <si>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</si>
  <si>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</si>
  <si>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</si>
  <si>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</si>
  <si>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</si>
  <si>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</si>
  <si>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</si>
  <si>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</si>
  <si>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</si>
  <si>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</si>
  <si>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</si>
  <si>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</si>
  <si>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</si>
  <si>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</si>
  <si>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</si>
  <si>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</si>
  <si>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</si>
  <si>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</si>
  <si>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</si>
  <si>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</si>
  <si>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</si>
  <si>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</si>
  <si>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</si>
  <si>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</si>
  <si>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</si>
  <si>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</si>
  <si>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</si>
  <si>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</si>
  <si>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</si>
  <si>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</si>
  <si>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</si>
  <si>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</si>
  <si>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</si>
  <si>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</si>
  <si>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</si>
  <si>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</si>
  <si>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</si>
  <si>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</si>
  <si>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</si>
  <si>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</si>
  <si>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</si>
  <si>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</si>
  <si>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</si>
  <si>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</si>
  <si>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</si>
  <si>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</si>
  <si>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</si>
  <si>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</si>
  <si>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</si>
  <si>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</si>
  <si>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</si>
  <si>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</si>
  <si>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</si>
  <si>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</si>
  <si>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</si>
  <si>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</si>
  <si>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</si>
  <si>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</si>
  <si>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</si>
  <si>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</si>
  <si>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</si>
  <si>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</si>
  <si>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3.06</t>
  </si>
  <si>
    <t>▲ 6.00</t>
  </si>
  <si>
    <t>▲ 4.69</t>
  </si>
  <si>
    <t>▲ 6.20</t>
  </si>
  <si>
    <t>水道事業会計</t>
  </si>
  <si>
    <t>一般会計</t>
  </si>
  <si>
    <t>下水道事業会計</t>
  </si>
  <si>
    <t>介護保険特別会計</t>
  </si>
  <si>
    <t>国民健康保険事業特別会計</t>
  </si>
  <si>
    <t>後期高齢者医療特別会計</t>
  </si>
  <si>
    <t>霊園事業特別会計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</si>
  <si>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</si>
  <si>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</si>
  <si>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</si>
  <si>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</si>
  <si>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</si>
  <si>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</si>
  <si>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</si>
  <si>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</si>
  <si>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</si>
  <si>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38"/>
  </si>
  <si>
    <t>宮城県市町村非常勤消防団員補償報償組合</t>
    <rPh sb="0" eb="3">
      <t>ミヤギケン</t>
    </rPh>
    <rPh sb="3" eb="6">
      <t>シチョウソン</t>
    </rPh>
    <rPh sb="6" eb="9">
      <t>ヒジョウキン</t>
    </rPh>
    <rPh sb="9" eb="11">
      <t>ショウボウ</t>
    </rPh>
    <rPh sb="11" eb="13">
      <t>ダンイン</t>
    </rPh>
    <rPh sb="13" eb="15">
      <t>ホショウ</t>
    </rPh>
    <rPh sb="15" eb="17">
      <t>ホウショウ</t>
    </rPh>
    <rPh sb="17" eb="19">
      <t>クミアイ</t>
    </rPh>
    <phoneticPr fontId="38"/>
  </si>
  <si>
    <t>大崎地域広域行政事務組合</t>
    <rPh sb="0" eb="2">
      <t>オオサキ</t>
    </rPh>
    <rPh sb="2" eb="4">
      <t>チイキ</t>
    </rPh>
    <rPh sb="4" eb="6">
      <t>コウイキ</t>
    </rPh>
    <rPh sb="6" eb="8">
      <t>ギョウセイ</t>
    </rPh>
    <rPh sb="8" eb="12">
      <t>ジムクミアイ</t>
    </rPh>
    <phoneticPr fontId="38"/>
  </si>
  <si>
    <t>宮城県市町村自治振興センター</t>
    <rPh sb="0" eb="3">
      <t>ミヤギケン</t>
    </rPh>
    <rPh sb="3" eb="6">
      <t>シチョウソン</t>
    </rPh>
    <rPh sb="6" eb="8">
      <t>ジチ</t>
    </rPh>
    <rPh sb="8" eb="10">
      <t>シンコウ</t>
    </rPh>
    <phoneticPr fontId="38"/>
  </si>
  <si>
    <t>加美郡保健医療福祉行政事務組合</t>
    <rPh sb="0" eb="3">
      <t>カミグン</t>
    </rPh>
    <rPh sb="3" eb="5">
      <t>ホケン</t>
    </rPh>
    <rPh sb="5" eb="7">
      <t>イリョウ</t>
    </rPh>
    <rPh sb="7" eb="9">
      <t>フクシ</t>
    </rPh>
    <rPh sb="9" eb="11">
      <t>ギョウセイ</t>
    </rPh>
    <rPh sb="11" eb="15">
      <t>ジムクミアイ</t>
    </rPh>
    <phoneticPr fontId="38"/>
  </si>
  <si>
    <t>加美郡保健医療福祉行政事務組合：病院会計</t>
    <rPh sb="0" eb="3">
      <t>カミグン</t>
    </rPh>
    <rPh sb="3" eb="5">
      <t>ホケン</t>
    </rPh>
    <rPh sb="5" eb="7">
      <t>イリョウ</t>
    </rPh>
    <rPh sb="7" eb="9">
      <t>フクシ</t>
    </rPh>
    <rPh sb="9" eb="11">
      <t>ギョウセイ</t>
    </rPh>
    <rPh sb="11" eb="15">
      <t>ジムクミアイ</t>
    </rPh>
    <rPh sb="16" eb="18">
      <t>ビョウイン</t>
    </rPh>
    <rPh sb="18" eb="20">
      <t>カイケイ</t>
    </rPh>
    <phoneticPr fontId="38"/>
  </si>
  <si>
    <t>加美郡保健医療福祉行政事務組合：介護事業会計</t>
    <rPh sb="0" eb="3">
      <t>カミグン</t>
    </rPh>
    <rPh sb="3" eb="5">
      <t>ホケン</t>
    </rPh>
    <rPh sb="5" eb="7">
      <t>イリョウ</t>
    </rPh>
    <rPh sb="7" eb="9">
      <t>フクシ</t>
    </rPh>
    <rPh sb="9" eb="11">
      <t>ギョウセイ</t>
    </rPh>
    <rPh sb="11" eb="15">
      <t>ジムクミアイ</t>
    </rPh>
    <rPh sb="16" eb="18">
      <t>カイゴ</t>
    </rPh>
    <rPh sb="18" eb="20">
      <t>ジギョウ</t>
    </rPh>
    <rPh sb="20" eb="22">
      <t>カイケイ</t>
    </rPh>
    <phoneticPr fontId="38"/>
  </si>
  <si>
    <t>宮城県後期高齢者医療広域連合</t>
    <rPh sb="0" eb="3">
      <t>ミヤギケン</t>
    </rPh>
    <rPh sb="3" eb="5">
      <t>コウキ</t>
    </rPh>
    <rPh sb="5" eb="8">
      <t>コウレイシャ</t>
    </rPh>
    <rPh sb="8" eb="10">
      <t>イリョウ</t>
    </rPh>
    <rPh sb="10" eb="12">
      <t>コウイキ</t>
    </rPh>
    <rPh sb="12" eb="14">
      <t>レンゴウ</t>
    </rPh>
    <phoneticPr fontId="38"/>
  </si>
  <si>
    <t>宮城県後期高齢者医療事業会計</t>
    <rPh sb="0" eb="3">
      <t>ミヤギケン</t>
    </rPh>
    <rPh sb="3" eb="5">
      <t>コウキ</t>
    </rPh>
    <rPh sb="5" eb="8">
      <t>コウレイシャ</t>
    </rPh>
    <rPh sb="8" eb="10">
      <t>イリョウ</t>
    </rPh>
    <rPh sb="10" eb="12">
      <t>ジギョウ</t>
    </rPh>
    <rPh sb="12" eb="14">
      <t>カイケイ</t>
    </rPh>
    <phoneticPr fontId="38"/>
  </si>
  <si>
    <t>加美町畜産公社</t>
    <rPh sb="0" eb="3">
      <t>カミマチ</t>
    </rPh>
    <rPh sb="3" eb="5">
      <t>チクサン</t>
    </rPh>
    <rPh sb="5" eb="7">
      <t>コウシャ</t>
    </rPh>
    <phoneticPr fontId="38"/>
  </si>
  <si>
    <t>加美町振興公社</t>
    <rPh sb="0" eb="3">
      <t>カミマチ</t>
    </rPh>
    <rPh sb="3" eb="5">
      <t>シンコウ</t>
    </rPh>
    <rPh sb="5" eb="7">
      <t>コウシャ</t>
    </rPh>
    <phoneticPr fontId="38"/>
  </si>
  <si>
    <t>かみでん里山公社</t>
    <rPh sb="4" eb="6">
      <t>サトヤマ</t>
    </rPh>
    <rPh sb="6" eb="8">
      <t>コウシャ</t>
    </rPh>
    <phoneticPr fontId="38"/>
  </si>
  <si>
    <t>合併振興基金</t>
    <phoneticPr fontId="5"/>
  </si>
  <si>
    <t>庁舎整備基金</t>
    <phoneticPr fontId="5"/>
  </si>
  <si>
    <t>鳴瀬川総合開発事業基金</t>
    <phoneticPr fontId="5"/>
  </si>
  <si>
    <t>まちづくり推進基金</t>
    <phoneticPr fontId="5"/>
  </si>
  <si>
    <t>こども子育て応援基金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</si>
</sst>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1563-47C0-BEC1-C1B7C26641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62573</c:v>
                </c:pt>
                <c:pt idx="1">
                  <c:v>67123</c:v>
                </c:pt>
                <c:pt idx="2">
                  <c:v>65537</c:v>
                </c:pt>
                <c:pt idx="3">
                  <c:v>65380</c:v>
                </c:pt>
                <c:pt idx="4">
                  <c:v>58043</c:v>
                </c:pt>
              </c:numCache>
            </c:numRef>
          </c:val>
          <c:smooth val="0"/>
          <c:extLst>
            <c:ext xmlns:c16="http://schemas.microsoft.com/office/drawing/2014/chart" uri="{C3380CC4-5D6E-409C-BE32-E72D297353CC}">
              <c16:uniqueId val="{00000001-1563-47C0-BEC1-C1B7C26641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c:v>
                </c:pt>
                <c:pt idx="1">
                  <c:v>9.93</c:v>
                </c:pt>
                <c:pt idx="2">
                  <c:v>8.85</c:v>
                </c:pt>
                <c:pt idx="3">
                  <c:v>7.32</c:v>
                </c:pt>
                <c:pt idx="4">
                  <c:v>5.58</c:v>
                </c:pt>
              </c:numCache>
            </c:numRef>
          </c:val>
          <c:extLst>
            <c:ext xmlns:c16="http://schemas.microsoft.com/office/drawing/2014/chart" uri="{C3380CC4-5D6E-409C-BE32-E72D297353CC}">
              <c16:uniqueId val="{00000000-AB6F-461A-88EC-8B4A80BB66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19.670000000000002</c:v>
                </c:pt>
                <c:pt idx="1">
                  <c:v>20.21</c:v>
                </c:pt>
                <c:pt idx="2">
                  <c:v>22.17</c:v>
                </c:pt>
                <c:pt idx="3">
                  <c:v>23.16</c:v>
                </c:pt>
                <c:pt idx="4">
                  <c:v>22.77</c:v>
                </c:pt>
              </c:numCache>
            </c:numRef>
          </c:val>
          <c:extLst>
            <c:ext xmlns:c16="http://schemas.microsoft.com/office/drawing/2014/chart" uri="{C3380CC4-5D6E-409C-BE32-E72D297353CC}">
              <c16:uniqueId val="{00000001-AB6F-461A-88EC-8B4A80BB66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1.45</c:v>
                </c:pt>
                <c:pt idx="2">
                  <c:v>-6</c:v>
                </c:pt>
                <c:pt idx="3">
                  <c:v>-4.6900000000000004</c:v>
                </c:pt>
                <c:pt idx="4">
                  <c:v>-6.2</c:v>
                </c:pt>
              </c:numCache>
            </c:numRef>
          </c:val>
          <c:smooth val="0"/>
          <c:extLst>
            <c:ext xmlns:c16="http://schemas.microsoft.com/office/drawing/2014/chart" uri="{C3380CC4-5D6E-409C-BE32-E72D297353CC}">
              <c16:uniqueId val="{00000002-AB6F-461A-88EC-8B4A80BB66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0.37</c:v>
                </c:pt>
                <c:pt idx="2">
                  <c:v>#N/A</c:v>
                </c:pt>
                <c:pt idx="3">
                  <c:v>0.28000000000000003</c:v>
                </c:pt>
                <c:pt idx="4">
                  <c:v>#N/A</c:v>
                </c:pt>
                <c:pt idx="5">
                  <c:v>0.2</c:v>
                </c:pt>
                <c:pt idx="6">
                  <c:v>#N/A</c:v>
                </c:pt>
                <c:pt idx="7">
                  <c:v>4.29</c:v>
                </c:pt>
                <c:pt idx="8">
                  <c:v>#N/A</c:v>
                </c:pt>
                <c:pt idx="9">
                  <c:v>0.01</c:v>
                </c:pt>
              </c:numCache>
            </c:numRef>
          </c:val>
          <c:extLst>
            <c:ext xmlns:c16="http://schemas.microsoft.com/office/drawing/2014/chart" uri="{C3380CC4-5D6E-409C-BE32-E72D297353CC}">
              <c16:uniqueId val="{00000000-00FC-458D-A0A2-5E287BAA42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FC-458D-A0A2-5E287BAA421B}"/>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00FC-458D-A0A2-5E287BAA421B}"/>
            </c:ext>
          </c:extLst>
        </c:ser>
        <c:ser>
          <c:idx val="3"/>
          <c:order val="3"/>
          <c:tx>
            <c:strRef>
              <c:f>データシート!$A$30</c:f>
              <c:strCache>
                <c:ptCount val="1"/>
                <c:pt idx="0">
                  <c:v>霊園事業特別会計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0.01</c:v>
                </c:pt>
                <c:pt idx="6">
                  <c:v>#N/A</c:v>
                </c:pt>
                <c:pt idx="7">
                  <c:v>0.02</c:v>
                </c:pt>
                <c:pt idx="8">
                  <c:v>#N/A</c:v>
                </c:pt>
                <c:pt idx="9">
                  <c:v>0.03</c:v>
                </c:pt>
              </c:numCache>
            </c:numRef>
          </c:val>
          <c:extLst>
            <c:ext xmlns:c16="http://schemas.microsoft.com/office/drawing/2014/chart" uri="{C3380CC4-5D6E-409C-BE32-E72D297353CC}">
              <c16:uniqueId val="{00000003-00FC-458D-A0A2-5E287BAA421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0.06</c:v>
                </c:pt>
                <c:pt idx="6">
                  <c:v>#N/A</c:v>
                </c:pt>
                <c:pt idx="7">
                  <c:v>0.05</c:v>
                </c:pt>
                <c:pt idx="8">
                  <c:v>#N/A</c:v>
                </c:pt>
                <c:pt idx="9">
                  <c:v>0.04</c:v>
                </c:pt>
              </c:numCache>
            </c:numRef>
          </c:val>
          <c:extLst>
            <c:ext xmlns:c16="http://schemas.microsoft.com/office/drawing/2014/chart" uri="{C3380CC4-5D6E-409C-BE32-E72D297353CC}">
              <c16:uniqueId val="{00000004-00FC-458D-A0A2-5E287BAA421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1.75</c:v>
                </c:pt>
                <c:pt idx="4">
                  <c:v>#N/A</c:v>
                </c:pt>
                <c:pt idx="5">
                  <c:v>1.7</c:v>
                </c:pt>
                <c:pt idx="6">
                  <c:v>#N/A</c:v>
                </c:pt>
                <c:pt idx="7">
                  <c:v>1.91</c:v>
                </c:pt>
                <c:pt idx="8">
                  <c:v>#N/A</c:v>
                </c:pt>
                <c:pt idx="9">
                  <c:v>1.27</c:v>
                </c:pt>
              </c:numCache>
            </c:numRef>
          </c:val>
          <c:extLst>
            <c:ext xmlns:c16="http://schemas.microsoft.com/office/drawing/2014/chart" uri="{C3380CC4-5D6E-409C-BE32-E72D297353CC}">
              <c16:uniqueId val="{00000005-00FC-458D-A0A2-5E287BAA42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1.62</c:v>
                </c:pt>
                <c:pt idx="2">
                  <c:v>#N/A</c:v>
                </c:pt>
                <c:pt idx="3">
                  <c:v>2.21</c:v>
                </c:pt>
                <c:pt idx="4">
                  <c:v>#N/A</c:v>
                </c:pt>
                <c:pt idx="5">
                  <c:v>1.92</c:v>
                </c:pt>
                <c:pt idx="6">
                  <c:v>#N/A</c:v>
                </c:pt>
                <c:pt idx="7">
                  <c:v>1.41</c:v>
                </c:pt>
                <c:pt idx="8">
                  <c:v>#N/A</c:v>
                </c:pt>
                <c:pt idx="9">
                  <c:v>1.38</c:v>
                </c:pt>
              </c:numCache>
            </c:numRef>
          </c:val>
          <c:extLst>
            <c:ext xmlns:c16="http://schemas.microsoft.com/office/drawing/2014/chart" uri="{C3380CC4-5D6E-409C-BE32-E72D297353CC}">
              <c16:uniqueId val="{00000006-00FC-458D-A0A2-5E287BAA42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1.88</c:v>
                </c:pt>
              </c:numCache>
            </c:numRef>
          </c:val>
          <c:extLst>
            <c:ext xmlns:c16="http://schemas.microsoft.com/office/drawing/2014/chart" uri="{C3380CC4-5D6E-409C-BE32-E72D297353CC}">
              <c16:uniqueId val="{00000007-00FC-458D-A0A2-5E287BAA42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6.64</c:v>
                </c:pt>
                <c:pt idx="2">
                  <c:v>#N/A</c:v>
                </c:pt>
                <c:pt idx="3">
                  <c:v>9.85</c:v>
                </c:pt>
                <c:pt idx="4">
                  <c:v>#N/A</c:v>
                </c:pt>
                <c:pt idx="5">
                  <c:v>8.8000000000000007</c:v>
                </c:pt>
                <c:pt idx="6">
                  <c:v>#N/A</c:v>
                </c:pt>
                <c:pt idx="7">
                  <c:v>7.26</c:v>
                </c:pt>
                <c:pt idx="8">
                  <c:v>#N/A</c:v>
                </c:pt>
                <c:pt idx="9">
                  <c:v>5.52</c:v>
                </c:pt>
              </c:numCache>
            </c:numRef>
          </c:val>
          <c:extLst>
            <c:ext xmlns:c16="http://schemas.microsoft.com/office/drawing/2014/chart" uri="{C3380CC4-5D6E-409C-BE32-E72D297353CC}">
              <c16:uniqueId val="{00000008-00FC-458D-A0A2-5E287BAA42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7.64</c:v>
                </c:pt>
                <c:pt idx="2">
                  <c:v>#N/A</c:v>
                </c:pt>
                <c:pt idx="3">
                  <c:v>7.81</c:v>
                </c:pt>
                <c:pt idx="4">
                  <c:v>#N/A</c:v>
                </c:pt>
                <c:pt idx="5">
                  <c:v>8.42</c:v>
                </c:pt>
                <c:pt idx="6">
                  <c:v>#N/A</c:v>
                </c:pt>
                <c:pt idx="7">
                  <c:v>8.01</c:v>
                </c:pt>
                <c:pt idx="8">
                  <c:v>#N/A</c:v>
                </c:pt>
                <c:pt idx="9">
                  <c:v>7.66</c:v>
                </c:pt>
              </c:numCache>
            </c:numRef>
          </c:val>
          <c:extLst>
            <c:ext xmlns:c16="http://schemas.microsoft.com/office/drawing/2014/chart" uri="{C3380CC4-5D6E-409C-BE32-E72D297353CC}">
              <c16:uniqueId val="{00000009-00FC-458D-A0A2-5E287BAA42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1612</c:v>
                </c:pt>
                <c:pt idx="5">
                  <c:v>1576</c:v>
                </c:pt>
                <c:pt idx="8">
                  <c:v>1475</c:v>
                </c:pt>
                <c:pt idx="11">
                  <c:v>1443</c:v>
                </c:pt>
                <c:pt idx="14">
                  <c:v>1352</c:v>
                </c:pt>
              </c:numCache>
            </c:numRef>
          </c:val>
          <c:extLst>
            <c:ext xmlns:c16="http://schemas.microsoft.com/office/drawing/2014/chart" uri="{C3380CC4-5D6E-409C-BE32-E72D297353CC}">
              <c16:uniqueId val="{00000000-4BAB-4A91-A24F-51B627FA38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AB-4A91-A24F-51B627FA38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4BAB-4A91-A24F-51B627FA38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170</c:v>
                </c:pt>
                <c:pt idx="3">
                  <c:v>163</c:v>
                </c:pt>
                <c:pt idx="6">
                  <c:v>173</c:v>
                </c:pt>
                <c:pt idx="9">
                  <c:v>172</c:v>
                </c:pt>
                <c:pt idx="12">
                  <c:v>132</c:v>
                </c:pt>
              </c:numCache>
            </c:numRef>
          </c:val>
          <c:extLst>
            <c:ext xmlns:c16="http://schemas.microsoft.com/office/drawing/2014/chart" uri="{C3380CC4-5D6E-409C-BE32-E72D297353CC}">
              <c16:uniqueId val="{00000003-4BAB-4A91-A24F-51B627FA38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424</c:v>
                </c:pt>
                <c:pt idx="3">
                  <c:v>437</c:v>
                </c:pt>
                <c:pt idx="6">
                  <c:v>452</c:v>
                </c:pt>
                <c:pt idx="9">
                  <c:v>451</c:v>
                </c:pt>
                <c:pt idx="12">
                  <c:v>320</c:v>
                </c:pt>
              </c:numCache>
            </c:numRef>
          </c:val>
          <c:extLst>
            <c:ext xmlns:c16="http://schemas.microsoft.com/office/drawing/2014/chart" uri="{C3380CC4-5D6E-409C-BE32-E72D297353CC}">
              <c16:uniqueId val="{00000004-4BAB-4A91-A24F-51B627FA38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AB-4A91-A24F-51B627FA38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AB-4A91-A24F-51B627FA38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1573</c:v>
                </c:pt>
                <c:pt idx="3">
                  <c:v>1488</c:v>
                </c:pt>
                <c:pt idx="6">
                  <c:v>1434</c:v>
                </c:pt>
                <c:pt idx="9">
                  <c:v>1402</c:v>
                </c:pt>
                <c:pt idx="12">
                  <c:v>1314</c:v>
                </c:pt>
              </c:numCache>
            </c:numRef>
          </c:val>
          <c:extLst>
            <c:ext xmlns:c16="http://schemas.microsoft.com/office/drawing/2014/chart" uri="{C3380CC4-5D6E-409C-BE32-E72D297353CC}">
              <c16:uniqueId val="{00000007-4BAB-4A91-A24F-51B627FA38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562</c:v>
                </c:pt>
                <c:pt idx="2">
                  <c:v>#N/A</c:v>
                </c:pt>
                <c:pt idx="3">
                  <c:v>#N/A</c:v>
                </c:pt>
                <c:pt idx="4">
                  <c:v>519</c:v>
                </c:pt>
                <c:pt idx="5">
                  <c:v>#N/A</c:v>
                </c:pt>
                <c:pt idx="6">
                  <c:v>#N/A</c:v>
                </c:pt>
                <c:pt idx="7">
                  <c:v>591</c:v>
                </c:pt>
                <c:pt idx="8">
                  <c:v>#N/A</c:v>
                </c:pt>
                <c:pt idx="9">
                  <c:v>#N/A</c:v>
                </c:pt>
                <c:pt idx="10">
                  <c:v>589</c:v>
                </c:pt>
                <c:pt idx="11">
                  <c:v>#N/A</c:v>
                </c:pt>
                <c:pt idx="12">
                  <c:v>#N/A</c:v>
                </c:pt>
                <c:pt idx="13">
                  <c:v>421</c:v>
                </c:pt>
                <c:pt idx="14">
                  <c:v>#N/A</c:v>
                </c:pt>
              </c:numCache>
            </c:numRef>
          </c:val>
          <c:smooth val="0"/>
          <c:extLst>
            <c:ext xmlns:c16="http://schemas.microsoft.com/office/drawing/2014/chart" uri="{C3380CC4-5D6E-409C-BE32-E72D297353CC}">
              <c16:uniqueId val="{00000008-4BAB-4A91-A24F-51B627FA38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13584</c:v>
                </c:pt>
                <c:pt idx="5">
                  <c:v>13148</c:v>
                </c:pt>
                <c:pt idx="8">
                  <c:v>12318</c:v>
                </c:pt>
                <c:pt idx="11">
                  <c:v>11759</c:v>
                </c:pt>
                <c:pt idx="14">
                  <c:v>10747</c:v>
                </c:pt>
              </c:numCache>
            </c:numRef>
          </c:val>
          <c:extLst>
            <c:ext xmlns:c16="http://schemas.microsoft.com/office/drawing/2014/chart" uri="{C3380CC4-5D6E-409C-BE32-E72D297353CC}">
              <c16:uniqueId val="{00000000-6D67-44F2-A60A-A1F5EDA344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403</c:v>
                </c:pt>
                <c:pt idx="5">
                  <c:v>354</c:v>
                </c:pt>
                <c:pt idx="8">
                  <c:v>303</c:v>
                </c:pt>
                <c:pt idx="11">
                  <c:v>255</c:v>
                </c:pt>
                <c:pt idx="14">
                  <c:v>206</c:v>
                </c:pt>
              </c:numCache>
            </c:numRef>
          </c:val>
          <c:extLst>
            <c:ext xmlns:c16="http://schemas.microsoft.com/office/drawing/2014/chart" uri="{C3380CC4-5D6E-409C-BE32-E72D297353CC}">
              <c16:uniqueId val="{00000001-6D67-44F2-A60A-A1F5EDA344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4547</c:v>
                </c:pt>
                <c:pt idx="5">
                  <c:v>4883</c:v>
                </c:pt>
                <c:pt idx="8">
                  <c:v>5352</c:v>
                </c:pt>
                <c:pt idx="11">
                  <c:v>5674</c:v>
                </c:pt>
                <c:pt idx="14">
                  <c:v>5733</c:v>
                </c:pt>
              </c:numCache>
            </c:numRef>
          </c:val>
          <c:extLst>
            <c:ext xmlns:c16="http://schemas.microsoft.com/office/drawing/2014/chart" uri="{C3380CC4-5D6E-409C-BE32-E72D297353CC}">
              <c16:uniqueId val="{00000002-6D67-44F2-A60A-A1F5EDA344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67-44F2-A60A-A1F5EDA344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67-44F2-A60A-A1F5EDA344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5-6D67-44F2-A60A-A1F5EDA344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2380</c:v>
                </c:pt>
                <c:pt idx="3">
                  <c:v>2360</c:v>
                </c:pt>
                <c:pt idx="6">
                  <c:v>2263</c:v>
                </c:pt>
                <c:pt idx="9">
                  <c:v>2183</c:v>
                </c:pt>
                <c:pt idx="12">
                  <c:v>2142</c:v>
                </c:pt>
              </c:numCache>
            </c:numRef>
          </c:val>
          <c:extLst>
            <c:ext xmlns:c16="http://schemas.microsoft.com/office/drawing/2014/chart" uri="{C3380CC4-5D6E-409C-BE32-E72D297353CC}">
              <c16:uniqueId val="{00000006-6D67-44F2-A60A-A1F5EDA344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1279</c:v>
                </c:pt>
                <c:pt idx="3">
                  <c:v>1183</c:v>
                </c:pt>
                <c:pt idx="6">
                  <c:v>1056</c:v>
                </c:pt>
                <c:pt idx="9">
                  <c:v>1074</c:v>
                </c:pt>
                <c:pt idx="12">
                  <c:v>966</c:v>
                </c:pt>
              </c:numCache>
            </c:numRef>
          </c:val>
          <c:extLst>
            <c:ext xmlns:c16="http://schemas.microsoft.com/office/drawing/2014/chart" uri="{C3380CC4-5D6E-409C-BE32-E72D297353CC}">
              <c16:uniqueId val="{00000007-6D67-44F2-A60A-A1F5EDA344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5059</c:v>
                </c:pt>
                <c:pt idx="3">
                  <c:v>4685</c:v>
                </c:pt>
                <c:pt idx="6">
                  <c:v>4464</c:v>
                </c:pt>
                <c:pt idx="9">
                  <c:v>4319</c:v>
                </c:pt>
                <c:pt idx="12">
                  <c:v>4219</c:v>
                </c:pt>
              </c:numCache>
            </c:numRef>
          </c:val>
          <c:extLst>
            <c:ext xmlns:c16="http://schemas.microsoft.com/office/drawing/2014/chart" uri="{C3380CC4-5D6E-409C-BE32-E72D297353CC}">
              <c16:uniqueId val="{00000008-6D67-44F2-A60A-A1F5EDA344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32</c:v>
                </c:pt>
                <c:pt idx="6">
                  <c:v>25</c:v>
                </c:pt>
                <c:pt idx="9">
                  <c:v>18</c:v>
                </c:pt>
                <c:pt idx="12">
                  <c:v>11</c:v>
                </c:pt>
              </c:numCache>
            </c:numRef>
          </c:val>
          <c:extLst>
            <c:ext xmlns:c16="http://schemas.microsoft.com/office/drawing/2014/chart" uri="{C3380CC4-5D6E-409C-BE32-E72D297353CC}">
              <c16:uniqueId val="{00000009-6D67-44F2-A60A-A1F5EDA344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12821</c:v>
                </c:pt>
                <c:pt idx="3">
                  <c:v>12556</c:v>
                </c:pt>
                <c:pt idx="6">
                  <c:v>11806</c:v>
                </c:pt>
                <c:pt idx="9">
                  <c:v>11516</c:v>
                </c:pt>
                <c:pt idx="12">
                  <c:v>10913</c:v>
                </c:pt>
              </c:numCache>
            </c:numRef>
          </c:val>
          <c:extLst>
            <c:ext xmlns:c16="http://schemas.microsoft.com/office/drawing/2014/chart" uri="{C3380CC4-5D6E-409C-BE32-E72D297353CC}">
              <c16:uniqueId val="{0000000A-6D67-44F2-A60A-A1F5EDA344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3044</c:v>
                </c:pt>
                <c:pt idx="2">
                  <c:v>#N/A</c:v>
                </c:pt>
                <c:pt idx="3">
                  <c:v>#N/A</c:v>
                </c:pt>
                <c:pt idx="4">
                  <c:v>2434</c:v>
                </c:pt>
                <c:pt idx="5">
                  <c:v>#N/A</c:v>
                </c:pt>
                <c:pt idx="6">
                  <c:v>#N/A</c:v>
                </c:pt>
                <c:pt idx="7">
                  <c:v>1640</c:v>
                </c:pt>
                <c:pt idx="8">
                  <c:v>#N/A</c:v>
                </c:pt>
                <c:pt idx="9">
                  <c:v>#N/A</c:v>
                </c:pt>
                <c:pt idx="10">
                  <c:v>1421</c:v>
                </c:pt>
                <c:pt idx="11">
                  <c:v>#N/A</c:v>
                </c:pt>
                <c:pt idx="12">
                  <c:v>#N/A</c:v>
                </c:pt>
                <c:pt idx="13">
                  <c:v>1566</c:v>
                </c:pt>
                <c:pt idx="14">
                  <c:v>#N/A</c:v>
                </c:pt>
              </c:numCache>
            </c:numRef>
          </c:val>
          <c:smooth val="0"/>
          <c:extLst>
            <c:ext xmlns:c16="http://schemas.microsoft.com/office/drawing/2014/chart" uri="{C3380CC4-5D6E-409C-BE32-E72D297353CC}">
              <c16:uniqueId val="{0000000B-6D67-44F2-A60A-A1F5EDA344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1965</c:v>
                </c:pt>
                <c:pt idx="1">
                  <c:v>2074</c:v>
                </c:pt>
                <c:pt idx="2">
                  <c:v>2017</c:v>
                </c:pt>
              </c:numCache>
            </c:numRef>
          </c:val>
          <c:extLst>
            <c:ext xmlns:c16="http://schemas.microsoft.com/office/drawing/2014/chart" uri="{C3380CC4-5D6E-409C-BE32-E72D297353CC}">
              <c16:uniqueId val="{00000000-38C2-4C77-A392-528E34DA96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412</c:v>
                </c:pt>
                <c:pt idx="1">
                  <c:v>454</c:v>
                </c:pt>
                <c:pt idx="2">
                  <c:v>507</c:v>
                </c:pt>
              </c:numCache>
            </c:numRef>
          </c:val>
          <c:extLst>
            <c:ext xmlns:c16="http://schemas.microsoft.com/office/drawing/2014/chart" uri="{C3380CC4-5D6E-409C-BE32-E72D297353CC}">
              <c16:uniqueId val="{00000001-38C2-4C77-A392-528E34DA96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3228</c:v>
                </c:pt>
                <c:pt idx="1">
                  <c:v>3180</c:v>
                </c:pt>
                <c:pt idx="2">
                  <c:v>3069</c:v>
                </c:pt>
              </c:numCache>
            </c:numRef>
          </c:val>
          <c:extLst>
            <c:ext xmlns:c16="http://schemas.microsoft.com/office/drawing/2014/chart" uri="{C3380CC4-5D6E-409C-BE32-E72D297353CC}">
              <c16:uniqueId val="{00000002-38C2-4C77-A392-528E34DA96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実質公債費比率の分子は、地方債の発行額抑制を実施してきたことから減少傾向にある。元利償還金等（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％を一般会計の地方債元利償還金が占め、次いで下水道事業などの公営企業債の元利償還金に対する繰入金が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％、一部事務組合の地方債の元利償還金に対する負担金が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）から控除される算入公債費等（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）は、元利償還金等の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％にあたる。これは、財政的に有利な交付税措置率の高い地方債（辺地債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％）を利用して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期間中の満期一括償還地方債の利用なし。</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％を一般会計の地方債現在高が占め、次いで下水道事業などの公営企業債等繰入見込額が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）から控除される充当可能財源等（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）のうち充当可能基金については、減債基金、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庁舎整備基金、こども子育て応援基金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への積み増し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将来負担比率の分子については、交付税措置率の高い地方債（辺地債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％）を利用してきたため、一般会計の地方債発行額抑制によって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残高は減少してきたが、役場新庁舎建設（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R8-R10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）により上昇に転じることが確実に見込まれるため、事業実施の優先度による地方債発行抑制や交付税措置率の高い地方債の活用により、上昇幅をと抑制する取り組みが必要である。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宮城県加美町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普通会計が所管する基金の令和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役場新庁舎建設に備え、庁舎整備基金に１億円積み増ししたほか、ふるさと応援基金で１億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万円、こども子育て応援基金で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万円積み増している。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その一方で、地域振興、教育文化振興等を目的とした合併振興基金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万円の取り崩しをはじめ、ふるさと応援基金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万円、こども子育て応援基金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万円をそれぞれの目的に沿った事業実施のために取り崩したことが、減少となった主な要因である。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年度末時点で基金全体の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％にあたる財政調整基金については、令和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年間を行財政改革集中期間と位置づけ、歳入の確保、歳出削減を図り、財源不足額を縮減する計画であるが、歳出改革の柱である公共施設管理の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について、利用者や住民への周知、合意形成に一定期間必要であり、当面は財政調整基金で財源不足を調整する財政運営が続くと見込まれる。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・財政調整基金に次ぐ残高の合併振興基金は、地域振興施策への取り崩しが増加していく見通しである。このため、中期的には基金全体の残高は減少する見通しである。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・基金運用に関し、令和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年度に基金の一括運用範囲を大幅に拡大し、運用益を稼ぐ下地を整えた。金融市場の動向を注視し、機を見て投資していく。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・合併振興基金：合併に伴う地域振興及び住民の一体感醸成のため、地域振興や福祉、教育施設などの環境整備に活用。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庁舎整備基金：庁舎の整備に必要な経費に活用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・公共施設等総合管理基金：公共施設等の総合的かつ計画的な管理及び利活用の推進。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・鳴瀬川総合開発事業基金：鳴瀬川ダム建設及び漆沢ダム再開発に伴う環境整備事業及び地域振興事業の推進。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・こども子育て応援基金：子育て世帯等が安心して子育てできる環境づくりの推進。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・庁舎整備基金：新庁舎整備期間（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R8-R10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）に必要な一般財源負担軽減のために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億円を積み増し。新庁舎建設事業へ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・こども子育て応援基金：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子育て世帯の負担軽減策のために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万円を積み増し。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給食費の半額助成等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・ふるさと応援基金：寄附金など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。自然環境保全、子ども、ふるさとづくりに関する施策へ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万円取り崩し。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万円を積み立て、地域振興事業、児童福祉事業、文教振興事業などへ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・合併振興基金：地域振興などの各施策へ活用するため、取崩額を増やす方向。令和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万円を取り崩す予定。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・ふるさと応援基金：受付サイトを増やすほか、地場産品の掘り起こしを進めて返礼品を拡充、寄附金の増額を図る。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億円の寄附金が見込まれ、寄附者の意向に沿った施策へ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・庁舎整備基金：新庁舎整備期間の財政負担軽減のため令和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年を積立て。令和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年度以降必要額を取り崩す予定。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・こども子育て応援基金：学校給食半額助成等子育て世帯の負担軽減策へ活用。特別職（三役）の給与削減額等を原資に事業経費と同規模の額の積立てを行う。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万円となった。これは標準財政規模の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％にあたる。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、決算余剰金や基金利子として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年度を行財政改革集中期間と位置づけ、歳入の確保、歳出削減に取り組むこととし、財政調整基金取り崩しは令和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億円ずつ削減、令和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億円まで減らす計画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しかしながら、公共施設の統廃合、それに伴う人件費の削減が計画通り進まないことに加え、エネルギー・物価高騰、人件費の上昇などによる経常的経費の増加により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億円を取り崩す基金運用となった。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中長期的な視点では、役場新庁舎建設に伴う一般財源の負担軽減等により基金残高は減少する見込みであるが、継続的な行財政改革の取り組みにより減少額を抑制し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億円台の残高を安定して確保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・公債費の償還財源や基金利子として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・過去に実施した補償金免除繰上償還により高金利の地方債償還を抱えていないことや、現行の金融政策により低金利での地方債融資が続いていることから、積極的な繰上償還を数年実施していない。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・将来的には、施設の集約化や用途変更に伴う繰上償還時に基金取り崩しを想定。また、庁舎整備時に多額の一般財源が必要となることから、地方債の償還財源として、余剰金などを基金に積み立てる。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、類似団体平均を大幅に下回っており、全国平均及び県平均と比較しても財政力は低い水準である。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財政力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の基礎となる町税については、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％と県内トップクラスの高い徴収率を維持しているものの、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・少子高齢化により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望めない見通しであ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り、財源確保策として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やクラウドファンディング、広告収入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など税外収入の強化に取り組んでいる。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また、公共施設総合管理計画に基づいた公共施設の集約・統廃合などを着実に実行することで、人件費、施設管理経費など経常的経費の抑制に繋げ、財政基盤の強化に努める。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7055</xdr:rowOff>
    </xdr:from>
    <xdr:to>
      <xdr:col>23</xdr:col>
      <xdr:colOff>133350</xdr:colOff>
      <xdr:row>45</xdr:row>
      <xdr:rowOff>20461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223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20461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7055</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7055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22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127705</xdr:rowOff>
    </xdr:from>
    <xdr:to>
      <xdr:col>23</xdr:col>
      <xdr:colOff>184150</xdr:colOff>
      <xdr:row>45</xdr:row>
      <xdr:rowOff>57855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6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した。全国平均及び県平均より低い水準だが、類似団体平均を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町立保育所の民営化による施設管理経費・人件費の削減や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地方債の発行額抑制による公債費の減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など一般財源の削減に取り組んだ一方、エネルギー・物価高騰や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増加が削減額を上回り、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比率算定の分母にあたる経常一般財源等の増加が影響した。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市町村合併により施設数が多く、施設の統廃合や集約化など、施設管理経費の最適化が喫緊の課題となっている。公共施設等総合管理計画に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基づいた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公共施設の集約・統廃合などを着実に実行することで、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経常的経費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169121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880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62</xdr:row>
      <xdr:rowOff>140970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588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140970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8587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8587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90398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後、人口が著しく減少した一方で、類似する公共施設が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旧町単位で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存立し統合・集約されていないことから、人口一人当たりの公共施設管理経費が継続して増加している。このことから、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類似団体平均を大幅に上回っており、全国平均及び県平均と比較しても高い水準である。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物価高騰や施設の老朽化に伴う維持補修経費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するなかで、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の町立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保育所民営化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のこども園統合（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の小学校統合（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を予定している。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人口規模等に見合った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既存施設の長寿命化や統廃合を推進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70855</xdr:rowOff>
    </xdr:from>
    <xdr:to>
      <xdr:col>23</xdr:col>
      <xdr:colOff>133350</xdr:colOff>
      <xdr:row>89</xdr:row>
      <xdr:rowOff>145222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58455"/>
          <a:ext cx="838200" cy="24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33125</xdr:rowOff>
    </xdr:from>
    <xdr:to>
      <xdr:col>19</xdr:col>
      <xdr:colOff>133350</xdr:colOff>
      <xdr:row>88</xdr:row>
      <xdr:rowOff>70855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120725"/>
          <a:ext cx="889000" cy="3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26871</xdr:rowOff>
    </xdr:from>
    <xdr:to>
      <xdr:col>15</xdr:col>
      <xdr:colOff>82550</xdr:colOff>
      <xdr:row>88</xdr:row>
      <xdr:rowOff>33125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14471"/>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93337</xdr:rowOff>
    </xdr:from>
    <xdr:to>
      <xdr:col>11</xdr:col>
      <xdr:colOff>31750</xdr:colOff>
      <xdr:row>88</xdr:row>
      <xdr:rowOff>26871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5009487"/>
          <a:ext cx="889000" cy="10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94422</xdr:rowOff>
    </xdr:from>
    <xdr:to>
      <xdr:col>23</xdr:col>
      <xdr:colOff>184150</xdr:colOff>
      <xdr:row>90</xdr:row>
      <xdr:rowOff>24572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161749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20055</xdr:rowOff>
    </xdr:from>
    <xdr:to>
      <xdr:col>19</xdr:col>
      <xdr:colOff>184150</xdr:colOff>
      <xdr:row>88</xdr:row>
      <xdr:rowOff>121655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1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106432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9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153775</xdr:rowOff>
    </xdr:from>
    <xdr:to>
      <xdr:col>15</xdr:col>
      <xdr:colOff>133350</xdr:colOff>
      <xdr:row>88</xdr:row>
      <xdr:rowOff>83925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68702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5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147521</xdr:rowOff>
    </xdr:from>
    <xdr:to>
      <xdr:col>11</xdr:col>
      <xdr:colOff>82550</xdr:colOff>
      <xdr:row>88</xdr:row>
      <xdr:rowOff>77671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62448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5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42537</xdr:rowOff>
    </xdr:from>
    <xdr:to>
      <xdr:col>7</xdr:col>
      <xdr:colOff>31750</xdr:colOff>
      <xdr:row>87</xdr:row>
      <xdr:rowOff>144137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9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128914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04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類似団体平均及び全国町村平均と比較しても低い水準となっている。引き続き、給与水準の適正化を図っていく。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234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22225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832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832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84</xdr:row>
      <xdr:rowOff>62441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832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以降、旧町単位の類似施設の統合・集約が進んでいないことに加え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直営による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保育所・こども園の施設運営のため、人口に比する職員数は類似団体平均を大幅に上回っている。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年度は町立保育所を民営化したことにより、職員数の削減に繋げることはできたが、人口減少も相まって数値の減少には至っていない。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認定こども園の統合（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年度に小学校の統合（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校）が控えているほか、新庁舎建設による組織の集約化により、職員数の削減・適正化を図っていく。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62684</xdr:rowOff>
    </xdr:from>
    <xdr:to>
      <xdr:col>81</xdr:col>
      <xdr:colOff>44450</xdr:colOff>
      <xdr:row>65</xdr:row>
      <xdr:rowOff>79919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06934"/>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62684</xdr:rowOff>
    </xdr:from>
    <xdr:to>
      <xdr:col>77</xdr:col>
      <xdr:colOff>44450</xdr:colOff>
      <xdr:row>65</xdr:row>
      <xdr:rowOff>86813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2069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40277</xdr:rowOff>
    </xdr:from>
    <xdr:to>
      <xdr:col>72</xdr:col>
      <xdr:colOff>203200</xdr:colOff>
      <xdr:row>65</xdr:row>
      <xdr:rowOff>86813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84527"/>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635</xdr:rowOff>
    </xdr:from>
    <xdr:to>
      <xdr:col>68</xdr:col>
      <xdr:colOff>152400</xdr:colOff>
      <xdr:row>65</xdr:row>
      <xdr:rowOff>40277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4488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29119</xdr:rowOff>
    </xdr:from>
    <xdr:to>
      <xdr:col>81</xdr:col>
      <xdr:colOff>95250</xdr:colOff>
      <xdr:row>65</xdr:row>
      <xdr:rowOff>130719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4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11884</xdr:rowOff>
    </xdr:from>
    <xdr:to>
      <xdr:col>77</xdr:col>
      <xdr:colOff>95250</xdr:colOff>
      <xdr:row>65</xdr:row>
      <xdr:rowOff>113484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98261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4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36013</xdr:rowOff>
    </xdr:from>
    <xdr:to>
      <xdr:col>73</xdr:col>
      <xdr:colOff>44450</xdr:colOff>
      <xdr:row>65</xdr:row>
      <xdr:rowOff>137613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122390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160927</xdr:rowOff>
    </xdr:from>
    <xdr:to>
      <xdr:col>68</xdr:col>
      <xdr:colOff>203200</xdr:colOff>
      <xdr:row>65</xdr:row>
      <xdr:rowOff>91077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75854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121285</xdr:rowOff>
    </xdr:from>
    <xdr:to>
      <xdr:col>64</xdr:col>
      <xdr:colOff>152400</xdr:colOff>
      <xdr:row>65</xdr:row>
      <xdr:rowOff>51435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36212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した。類似団体平均、全国平均及び県平均と比較すると、やや高い水準にある。地方債の発行額抑制に取り組んできた結果が表れ、算定の分子にあたる元利償還金等は減少傾向にある。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道路などインフラ資産が多いため、保全的投資が必要であるが、引き続き地方債発行額抑制に努め、世代間負担の平準化を図り、さらなる比率の改善を目指す。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117348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367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40</xdr:row>
      <xdr:rowOff>117348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656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127000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656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13462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850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152925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した。比率算定の分子要素で大きな割合を占める地方債現在高が前年度比約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億円減、公営企業債等繰入見込額が前年度比約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ことによる将来負担額が減少した一方で、将来負担額に充当可能な財源の減少（▲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億円）により、比率としては上昇した。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類似団体平均及び全国平均よりも高い水準に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はあるが、公債費の発行抑制の効果により、地方債現在高は確実に減少していることから引き続き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額の削減に努め、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繋げる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127786</xdr:rowOff>
    </xdr:from>
    <xdr:to>
      <xdr:col>81</xdr:col>
      <xdr:colOff>44450</xdr:colOff>
      <xdr:row>14</xdr:row>
      <xdr:rowOff>150767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52808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127786</xdr:rowOff>
    </xdr:from>
    <xdr:to>
      <xdr:col>77</xdr:col>
      <xdr:colOff>44450</xdr:colOff>
      <xdr:row>14</xdr:row>
      <xdr:rowOff>165705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28086"/>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165705</xdr:rowOff>
    </xdr:from>
    <xdr:to>
      <xdr:col>72</xdr:col>
      <xdr:colOff>203200</xdr:colOff>
      <xdr:row>15</xdr:row>
      <xdr:rowOff>98818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6600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98818</xdr:rowOff>
    </xdr:from>
    <xdr:to>
      <xdr:col>68</xdr:col>
      <xdr:colOff>152400</xdr:colOff>
      <xdr:row>16</xdr:row>
      <xdr:rowOff>41124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70568"/>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76986</xdr:rowOff>
    </xdr:from>
    <xdr:to>
      <xdr:col>77</xdr:col>
      <xdr:colOff>95250</xdr:colOff>
      <xdr:row>15</xdr:row>
      <xdr:rowOff>7136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163363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6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114905</xdr:rowOff>
    </xdr:from>
    <xdr:to>
      <xdr:col>73</xdr:col>
      <xdr:colOff>44450</xdr:colOff>
      <xdr:row>15</xdr:row>
      <xdr:rowOff>45055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29832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0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48018</xdr:rowOff>
    </xdr:from>
    <xdr:to>
      <xdr:col>68</xdr:col>
      <xdr:colOff>203200</xdr:colOff>
      <xdr:row>15</xdr:row>
      <xdr:rowOff>149618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1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134395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70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161774</xdr:rowOff>
    </xdr:from>
    <xdr:to>
      <xdr:col>64</xdr:col>
      <xdr:colOff>152400</xdr:colOff>
      <xdr:row>16</xdr:row>
      <xdr:rowOff>91924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76701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した。類似団体平均、全国平均を上回るが、県平均より低い水準にある。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町立保育所の民営化により職員数の削減に繋げたものの、人事院勧告にともなう人件費の増額が上回ったことから、人件費全体では増加した。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今後は、定年延長を踏まえた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職員適正管理に努め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、人件費抑制に取り組んでいく。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した。数値は類似団体平均、全国平均及び県平均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を上回っている。放射能汚染に伴う、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利用自粛牧草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等の処理量拡大による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、学校給食公会計化開始に伴う賄材料費の増加が経費を押し上げている。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また、エネルギー・物価高騰に伴う、公共施設の経常的維持管理経費の増加も一因となっている。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の統合・集約を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推進して維持管理経費を最適化する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ことが課題となっているとともに、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観光施設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指定管理者制度を導入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競争原理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の低下により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コスト削減に結びついていない。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19</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4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95250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9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17</xdr:row>
      <xdr:rowOff>133350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31750</xdr:rowOff>
    </xdr:from>
    <xdr:to>
      <xdr:col>82</xdr:col>
      <xdr:colOff>158750</xdr:colOff>
      <xdr:row>19</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82550</xdr:rowOff>
    </xdr:from>
    <xdr:to>
      <xdr:col>65</xdr:col>
      <xdr:colOff>53975</xdr:colOff>
      <xdr:row>18</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した。類似団体平均、全国平均及び県平均と比較しても低い水準にある。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制度改正に伴う児童手当やサービス利用者の増などによる障害者自立支援介護等給付費が増加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少子化によ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医療費給付、保育所、こども園経費が減少している。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056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した。下水道事業の企業会計移行に伴う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とは同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国民健康保険事業など、被保険者数の増減等による事業費と税負担の適正なバランス調整努め、各種会計の健全な経営に努める。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61</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152400</xdr:rowOff>
    </xdr:from>
    <xdr:to>
      <xdr:col>78</xdr:col>
      <xdr:colOff>69850</xdr:colOff>
      <xdr:row>61</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3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76200</xdr:rowOff>
    </xdr:from>
    <xdr:to>
      <xdr:col>73</xdr:col>
      <xdr:colOff>180975</xdr:colOff>
      <xdr:row>60</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6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76200</xdr:rowOff>
    </xdr:from>
    <xdr:to>
      <xdr:col>69</xdr:col>
      <xdr:colOff>92075</xdr:colOff>
      <xdr:row>61</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6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25400</xdr:rowOff>
    </xdr:from>
    <xdr:to>
      <xdr:col>69</xdr:col>
      <xdr:colOff>142875</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下水道事業の企業会計移行に伴う補助費の増が主な要因となっている。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消防・ごみ処理、病院などの業務を行う一部事務組合（大崎地域広域行政事務組合、加美郡保健医療福祉行政事務組合等）への負担金が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割を占めており、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人件費・物価高騰の影響もあり増加傾向にある。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各組合に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おける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経費削減や事業運営の健全化を図るなど、市町村の負担軽減を促していく。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832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9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地方債発行額の抑制を継続しており、前年度と比較して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ポイント減少した。類似団体平均と比較して高い水準にあるが、全国平均及び県平均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を下回るまで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は、新庁舎建設（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R8-R10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増加が見込まれることから、その他起債事業の優先順位等を設定しながら、発行額の上昇を抑制し、将来的な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公債費の負担軽減に努める。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178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163576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00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78</xdr:row>
      <xdr:rowOff>163576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2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092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85344</xdr:rowOff>
    </xdr:from>
    <xdr:to>
      <xdr:col>11</xdr:col>
      <xdr:colOff>60325</xdr:colOff>
      <xdr:row>79</xdr:row>
      <xdr:rowOff>15494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ポイント増加したが、類似団体平均、全国平均及び県平均のいずれも下回る。比率の分子要素は、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人件費、物件費、維持補修費で増加し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扶助費で減少している。補助費の増加、繰出金の減少は、下水道事業会計の企業会計移行に伴うものである。全体では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前年度と同程度であったことから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比率の増加に繋がっている。将来的な歳入の増加が見込めない中で、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経常経費の縮減が課題となっており、行財政改革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の更なる推進が必要である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303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28702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25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77</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9185"/>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77</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9185"/>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18116</xdr:rowOff>
    </xdr:from>
    <xdr:to>
      <xdr:col>29</xdr:col>
      <xdr:colOff>127000</xdr:colOff>
      <xdr:row>14</xdr:row>
      <xdr:rowOff>31276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94591"/>
          <a:ext cx="647700" cy="18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31276</xdr:rowOff>
    </xdr:from>
    <xdr:to>
      <xdr:col>26</xdr:col>
      <xdr:colOff>50800</xdr:colOff>
      <xdr:row>14</xdr:row>
      <xdr:rowOff>37122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79201"/>
          <a:ext cx="698500" cy="5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34950</xdr:rowOff>
    </xdr:from>
    <xdr:to>
      <xdr:col>22</xdr:col>
      <xdr:colOff>114300</xdr:colOff>
      <xdr:row>14</xdr:row>
      <xdr:rowOff>37122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82875"/>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34950</xdr:rowOff>
    </xdr:from>
    <xdr:to>
      <xdr:col>18</xdr:col>
      <xdr:colOff>177800</xdr:colOff>
      <xdr:row>14</xdr:row>
      <xdr:rowOff>45548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82875"/>
          <a:ext cx="698500" cy="1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138766</xdr:rowOff>
    </xdr:from>
    <xdr:to>
      <xdr:col>29</xdr:col>
      <xdr:colOff>177800</xdr:colOff>
      <xdr:row>13</xdr:row>
      <xdr:rowOff>68916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4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155293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151926</xdr:rowOff>
    </xdr:from>
    <xdr:to>
      <xdr:col>26</xdr:col>
      <xdr:colOff>101600</xdr:colOff>
      <xdr:row>14</xdr:row>
      <xdr:rowOff>82076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2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92253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9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157772</xdr:rowOff>
    </xdr:from>
    <xdr:to>
      <xdr:col>22</xdr:col>
      <xdr:colOff>165100</xdr:colOff>
      <xdr:row>14</xdr:row>
      <xdr:rowOff>87922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3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98099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155600</xdr:rowOff>
    </xdr:from>
    <xdr:to>
      <xdr:col>19</xdr:col>
      <xdr:colOff>38100</xdr:colOff>
      <xdr:row>14</xdr:row>
      <xdr:rowOff>85750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32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95927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0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166198</xdr:rowOff>
    </xdr:from>
    <xdr:to>
      <xdr:col>15</xdr:col>
      <xdr:colOff>101600</xdr:colOff>
      <xdr:row>14</xdr:row>
      <xdr:rowOff>96348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42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106525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1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104108</xdr:rowOff>
    </xdr:from>
    <xdr:to>
      <xdr:col>29</xdr:col>
      <xdr:colOff>127000</xdr:colOff>
      <xdr:row>36</xdr:row>
      <xdr:rowOff>2315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714458"/>
          <a:ext cx="647700" cy="24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104108</xdr:rowOff>
    </xdr:from>
    <xdr:to>
      <xdr:col>26</xdr:col>
      <xdr:colOff>50800</xdr:colOff>
      <xdr:row>35</xdr:row>
      <xdr:rowOff>113415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714458"/>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113415</xdr:rowOff>
    </xdr:from>
    <xdr:to>
      <xdr:col>22</xdr:col>
      <xdr:colOff>114300</xdr:colOff>
      <xdr:row>35</xdr:row>
      <xdr:rowOff>234017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723765"/>
          <a:ext cx="698500" cy="120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188232</xdr:rowOff>
    </xdr:from>
    <xdr:to>
      <xdr:col>18</xdr:col>
      <xdr:colOff>177800</xdr:colOff>
      <xdr:row>35</xdr:row>
      <xdr:rowOff>234017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798582"/>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294415</xdr:rowOff>
    </xdr:from>
    <xdr:to>
      <xdr:col>29</xdr:col>
      <xdr:colOff>177800</xdr:colOff>
      <xdr:row>36</xdr:row>
      <xdr:rowOff>53115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90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139492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7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53308</xdr:rowOff>
    </xdr:from>
    <xdr:to>
      <xdr:col>26</xdr:col>
      <xdr:colOff>101600</xdr:colOff>
      <xdr:row>35</xdr:row>
      <xdr:rowOff>154908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6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165084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4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62615</xdr:rowOff>
    </xdr:from>
    <xdr:to>
      <xdr:col>22</xdr:col>
      <xdr:colOff>165100</xdr:colOff>
      <xdr:row>35</xdr:row>
      <xdr:rowOff>164215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67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174392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44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183217</xdr:rowOff>
    </xdr:from>
    <xdr:to>
      <xdr:col>19</xdr:col>
      <xdr:colOff>38100</xdr:colOff>
      <xdr:row>35</xdr:row>
      <xdr:rowOff>284817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93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294994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56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137432</xdr:rowOff>
    </xdr:from>
    <xdr:to>
      <xdr:col>15</xdr:col>
      <xdr:colOff>101600</xdr:colOff>
      <xdr:row>35</xdr:row>
      <xdr:rowOff>239032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4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249209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51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51613</xdr:rowOff>
    </xdr:from>
    <xdr:to>
      <xdr:col>24</xdr:col>
      <xdr:colOff>63500</xdr:colOff>
      <xdr:row>32</xdr:row>
      <xdr:rowOff>84379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6563"/>
          <a:ext cx="838200" cy="2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84379</xdr:rowOff>
    </xdr:from>
    <xdr:to>
      <xdr:col>19</xdr:col>
      <xdr:colOff>177800</xdr:colOff>
      <xdr:row>32</xdr:row>
      <xdr:rowOff>100114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70779"/>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76892</xdr:rowOff>
    </xdr:from>
    <xdr:to>
      <xdr:col>15</xdr:col>
      <xdr:colOff>50800</xdr:colOff>
      <xdr:row>32</xdr:row>
      <xdr:rowOff>100114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63292"/>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69844</xdr:rowOff>
    </xdr:from>
    <xdr:to>
      <xdr:col>10</xdr:col>
      <xdr:colOff>114300</xdr:colOff>
      <xdr:row>32</xdr:row>
      <xdr:rowOff>76892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56244"/>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813</xdr:rowOff>
    </xdr:from>
    <xdr:to>
      <xdr:col>24</xdr:col>
      <xdr:colOff>114300</xdr:colOff>
      <xdr:row>31</xdr:row>
      <xdr:rowOff>102413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1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23690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33579</xdr:rowOff>
    </xdr:from>
    <xdr:to>
      <xdr:col>20</xdr:col>
      <xdr:colOff>38100</xdr:colOff>
      <xdr:row>32</xdr:row>
      <xdr:rowOff>135179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151706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9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49314</xdr:rowOff>
    </xdr:from>
    <xdr:to>
      <xdr:col>15</xdr:col>
      <xdr:colOff>101600</xdr:colOff>
      <xdr:row>32</xdr:row>
      <xdr:rowOff>150914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167441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1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26092</xdr:rowOff>
    </xdr:from>
    <xdr:to>
      <xdr:col>10</xdr:col>
      <xdr:colOff>165100</xdr:colOff>
      <xdr:row>32</xdr:row>
      <xdr:rowOff>127692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144219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8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19044</xdr:rowOff>
    </xdr:from>
    <xdr:to>
      <xdr:col>6</xdr:col>
      <xdr:colOff>38100</xdr:colOff>
      <xdr:row>32</xdr:row>
      <xdr:rowOff>120644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137171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8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99835</xdr:rowOff>
    </xdr:from>
    <xdr:to>
      <xdr:col>24</xdr:col>
      <xdr:colOff>63500</xdr:colOff>
      <xdr:row>53</xdr:row>
      <xdr:rowOff>120662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15235"/>
          <a:ext cx="838200" cy="19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120662</xdr:rowOff>
    </xdr:from>
    <xdr:to>
      <xdr:col>19</xdr:col>
      <xdr:colOff>177800</xdr:colOff>
      <xdr:row>53</xdr:row>
      <xdr:rowOff>142125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07512"/>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142125</xdr:rowOff>
    </xdr:from>
    <xdr:to>
      <xdr:col>15</xdr:col>
      <xdr:colOff>50800</xdr:colOff>
      <xdr:row>54</xdr:row>
      <xdr:rowOff>41834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28975"/>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41834</xdr:rowOff>
    </xdr:from>
    <xdr:to>
      <xdr:col>10</xdr:col>
      <xdr:colOff>114300</xdr:colOff>
      <xdr:row>54</xdr:row>
      <xdr:rowOff>155384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00134"/>
          <a:ext cx="889000" cy="1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49035</xdr:rowOff>
    </xdr:from>
    <xdr:to>
      <xdr:col>24</xdr:col>
      <xdr:colOff>114300</xdr:colOff>
      <xdr:row>52</xdr:row>
      <xdr:rowOff>150635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71912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1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69862</xdr:rowOff>
    </xdr:from>
    <xdr:to>
      <xdr:col>20</xdr:col>
      <xdr:colOff>38100</xdr:colOff>
      <xdr:row>54</xdr:row>
      <xdr:rowOff>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16539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3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91325</xdr:rowOff>
    </xdr:from>
    <xdr:to>
      <xdr:col>15</xdr:col>
      <xdr:colOff>101600</xdr:colOff>
      <xdr:row>54</xdr:row>
      <xdr:rowOff>21475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1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38002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5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162484</xdr:rowOff>
    </xdr:from>
    <xdr:to>
      <xdr:col>10</xdr:col>
      <xdr:colOff>165100</xdr:colOff>
      <xdr:row>54</xdr:row>
      <xdr:rowOff>92634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109161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2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104584</xdr:rowOff>
    </xdr:from>
    <xdr:to>
      <xdr:col>6</xdr:col>
      <xdr:colOff>38100</xdr:colOff>
      <xdr:row>55</xdr:row>
      <xdr:rowOff>34734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51261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87465</xdr:rowOff>
    </xdr:from>
    <xdr:to>
      <xdr:col>24</xdr:col>
      <xdr:colOff>63500</xdr:colOff>
      <xdr:row>74</xdr:row>
      <xdr:rowOff>19228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03315"/>
          <a:ext cx="838200" cy="10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19228</xdr:rowOff>
    </xdr:from>
    <xdr:to>
      <xdr:col>19</xdr:col>
      <xdr:colOff>177800</xdr:colOff>
      <xdr:row>74</xdr:row>
      <xdr:rowOff>54775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0652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8198</xdr:rowOff>
    </xdr:from>
    <xdr:to>
      <xdr:col>15</xdr:col>
      <xdr:colOff>50800</xdr:colOff>
      <xdr:row>74</xdr:row>
      <xdr:rowOff>54775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24048"/>
          <a:ext cx="889000" cy="2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8198</xdr:rowOff>
    </xdr:from>
    <xdr:to>
      <xdr:col>10</xdr:col>
      <xdr:colOff>114300</xdr:colOff>
      <xdr:row>73</xdr:row>
      <xdr:rowOff>82950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52404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36665</xdr:rowOff>
    </xdr:from>
    <xdr:to>
      <xdr:col>24</xdr:col>
      <xdr:colOff>114300</xdr:colOff>
      <xdr:row>73</xdr:row>
      <xdr:rowOff>138265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59542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139878</xdr:rowOff>
    </xdr:from>
    <xdr:to>
      <xdr:col>20</xdr:col>
      <xdr:colOff>38100</xdr:colOff>
      <xdr:row>74</xdr:row>
      <xdr:rowOff>70028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86555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3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3975</xdr:rowOff>
    </xdr:from>
    <xdr:to>
      <xdr:col>15</xdr:col>
      <xdr:colOff>101600</xdr:colOff>
      <xdr:row>74</xdr:row>
      <xdr:rowOff>105575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122102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128848</xdr:rowOff>
    </xdr:from>
    <xdr:to>
      <xdr:col>10</xdr:col>
      <xdr:colOff>165100</xdr:colOff>
      <xdr:row>73</xdr:row>
      <xdr:rowOff>58998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4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75525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2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32150</xdr:rowOff>
    </xdr:from>
    <xdr:to>
      <xdr:col>6</xdr:col>
      <xdr:colOff>38100</xdr:colOff>
      <xdr:row>73</xdr:row>
      <xdr:rowOff>133750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5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150277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3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66663</xdr:rowOff>
    </xdr:from>
    <xdr:to>
      <xdr:col>24</xdr:col>
      <xdr:colOff>63500</xdr:colOff>
      <xdr:row>97</xdr:row>
      <xdr:rowOff>97360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25863"/>
          <a:ext cx="838200" cy="20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97360</xdr:rowOff>
    </xdr:from>
    <xdr:to>
      <xdr:col>19</xdr:col>
      <xdr:colOff>177800</xdr:colOff>
      <xdr:row>98</xdr:row>
      <xdr:rowOff>22658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8010"/>
          <a:ext cx="889000" cy="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10770</xdr:rowOff>
    </xdr:from>
    <xdr:to>
      <xdr:col>15</xdr:col>
      <xdr:colOff>50800</xdr:colOff>
      <xdr:row>98</xdr:row>
      <xdr:rowOff>22658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1420"/>
          <a:ext cx="889000" cy="18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10770</xdr:rowOff>
    </xdr:from>
    <xdr:to>
      <xdr:col>10</xdr:col>
      <xdr:colOff>114300</xdr:colOff>
      <xdr:row>99</xdr:row>
      <xdr:rowOff>46986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1420"/>
          <a:ext cx="889000" cy="37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15863</xdr:rowOff>
    </xdr:from>
    <xdr:to>
      <xdr:col>24</xdr:col>
      <xdr:colOff>114300</xdr:colOff>
      <xdr:row>96</xdr:row>
      <xdr:rowOff>117463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38740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46560</xdr:rowOff>
    </xdr:from>
    <xdr:to>
      <xdr:col>20</xdr:col>
      <xdr:colOff>38100</xdr:colOff>
      <xdr:row>97</xdr:row>
      <xdr:rowOff>148160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139287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143308</xdr:rowOff>
    </xdr:from>
    <xdr:to>
      <xdr:col>15</xdr:col>
      <xdr:colOff>101600</xdr:colOff>
      <xdr:row>98</xdr:row>
      <xdr:rowOff>73458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64585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6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131420</xdr:rowOff>
    </xdr:from>
    <xdr:to>
      <xdr:col>10</xdr:col>
      <xdr:colOff>165100</xdr:colOff>
      <xdr:row>97</xdr:row>
      <xdr:rowOff>61570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52697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167636</xdr:rowOff>
    </xdr:from>
    <xdr:to>
      <xdr:col>6</xdr:col>
      <xdr:colOff>38100</xdr:colOff>
      <xdr:row>99</xdr:row>
      <xdr:rowOff>97786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88913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169669</xdr:rowOff>
    </xdr:from>
    <xdr:to>
      <xdr:col>55</xdr:col>
      <xdr:colOff>0</xdr:colOff>
      <xdr:row>36</xdr:row>
      <xdr:rowOff>79912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70419"/>
          <a:ext cx="838200" cy="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48493</xdr:rowOff>
    </xdr:from>
    <xdr:to>
      <xdr:col>50</xdr:col>
      <xdr:colOff>114300</xdr:colOff>
      <xdr:row>36</xdr:row>
      <xdr:rowOff>79912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20693"/>
          <a:ext cx="889000" cy="3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1772</xdr:rowOff>
    </xdr:from>
    <xdr:to>
      <xdr:col>45</xdr:col>
      <xdr:colOff>177800</xdr:colOff>
      <xdr:row>36</xdr:row>
      <xdr:rowOff>48493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73972"/>
          <a:ext cx="889000" cy="4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38888</xdr:rowOff>
    </xdr:from>
    <xdr:to>
      <xdr:col>41</xdr:col>
      <xdr:colOff>50800</xdr:colOff>
      <xdr:row>36</xdr:row>
      <xdr:rowOff>1772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696738"/>
          <a:ext cx="889000" cy="4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118869</xdr:rowOff>
    </xdr:from>
    <xdr:to>
      <xdr:col>55</xdr:col>
      <xdr:colOff>50800</xdr:colOff>
      <xdr:row>36</xdr:row>
      <xdr:rowOff>49019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141746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7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29112</xdr:rowOff>
    </xdr:from>
    <xdr:to>
      <xdr:col>50</xdr:col>
      <xdr:colOff>165100</xdr:colOff>
      <xdr:row>36</xdr:row>
      <xdr:rowOff>130712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147239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7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169143</xdr:rowOff>
    </xdr:from>
    <xdr:to>
      <xdr:col>46</xdr:col>
      <xdr:colOff>38100</xdr:colOff>
      <xdr:row>36</xdr:row>
      <xdr:rowOff>99293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115820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122422</xdr:rowOff>
    </xdr:from>
    <xdr:to>
      <xdr:col>41</xdr:col>
      <xdr:colOff>101600</xdr:colOff>
      <xdr:row>36</xdr:row>
      <xdr:rowOff>52572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69099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89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159538</xdr:rowOff>
    </xdr:from>
    <xdr:to>
      <xdr:col>36</xdr:col>
      <xdr:colOff>165100</xdr:colOff>
      <xdr:row>33</xdr:row>
      <xdr:rowOff>89688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6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106215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4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60604</xdr:rowOff>
    </xdr:from>
    <xdr:to>
      <xdr:col>55</xdr:col>
      <xdr:colOff>0</xdr:colOff>
      <xdr:row>56</xdr:row>
      <xdr:rowOff>116512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61804"/>
          <a:ext cx="8382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59408</xdr:rowOff>
    </xdr:from>
    <xdr:to>
      <xdr:col>50</xdr:col>
      <xdr:colOff>114300</xdr:colOff>
      <xdr:row>56</xdr:row>
      <xdr:rowOff>60604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60608"/>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47323</xdr:rowOff>
    </xdr:from>
    <xdr:to>
      <xdr:col>45</xdr:col>
      <xdr:colOff>177800</xdr:colOff>
      <xdr:row>56</xdr:row>
      <xdr:rowOff>59408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48523"/>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47323</xdr:rowOff>
    </xdr:from>
    <xdr:to>
      <xdr:col>41</xdr:col>
      <xdr:colOff>50800</xdr:colOff>
      <xdr:row>56</xdr:row>
      <xdr:rowOff>81993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48523"/>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65712</xdr:rowOff>
    </xdr:from>
    <xdr:to>
      <xdr:col>55</xdr:col>
      <xdr:colOff>50800</xdr:colOff>
      <xdr:row>56</xdr:row>
      <xdr:rowOff>167312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44139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4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9804</xdr:rowOff>
    </xdr:from>
    <xdr:to>
      <xdr:col>50</xdr:col>
      <xdr:colOff>165100</xdr:colOff>
      <xdr:row>56</xdr:row>
      <xdr:rowOff>111404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127931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8608</xdr:rowOff>
    </xdr:from>
    <xdr:to>
      <xdr:col>46</xdr:col>
      <xdr:colOff>38100</xdr:colOff>
      <xdr:row>56</xdr:row>
      <xdr:rowOff>110208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126735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167973</xdr:rowOff>
    </xdr:from>
    <xdr:to>
      <xdr:col>41</xdr:col>
      <xdr:colOff>101600</xdr:colOff>
      <xdr:row>56</xdr:row>
      <xdr:rowOff>98123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114650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31193</xdr:rowOff>
    </xdr:from>
    <xdr:to>
      <xdr:col>36</xdr:col>
      <xdr:colOff>165100</xdr:colOff>
      <xdr:row>56</xdr:row>
      <xdr:rowOff>132793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149320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30418</xdr:rowOff>
    </xdr:from>
    <xdr:to>
      <xdr:col>55</xdr:col>
      <xdr:colOff>0</xdr:colOff>
      <xdr:row>79</xdr:row>
      <xdr:rowOff>50753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74968"/>
          <a:ext cx="8382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50753</xdr:rowOff>
    </xdr:from>
    <xdr:to>
      <xdr:col>50</xdr:col>
      <xdr:colOff>114300</xdr:colOff>
      <xdr:row>79</xdr:row>
      <xdr:rowOff>95962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95303"/>
          <a:ext cx="889000" cy="4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95962</xdr:rowOff>
    </xdr:from>
    <xdr:to>
      <xdr:col>45</xdr:col>
      <xdr:colOff>177800</xdr:colOff>
      <xdr:row>79</xdr:row>
      <xdr:rowOff>96354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40512"/>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77326</xdr:rowOff>
    </xdr:from>
    <xdr:to>
      <xdr:col>41</xdr:col>
      <xdr:colOff>50800</xdr:colOff>
      <xdr:row>79</xdr:row>
      <xdr:rowOff>96354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21876"/>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151068</xdr:rowOff>
    </xdr:from>
    <xdr:to>
      <xdr:col>55</xdr:col>
      <xdr:colOff>50800</xdr:colOff>
      <xdr:row>79</xdr:row>
      <xdr:rowOff>81218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65995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171403</xdr:rowOff>
    </xdr:from>
    <xdr:to>
      <xdr:col>50</xdr:col>
      <xdr:colOff>165100</xdr:colOff>
      <xdr:row>79</xdr:row>
      <xdr:rowOff>101553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92680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3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45162</xdr:rowOff>
    </xdr:from>
    <xdr:to>
      <xdr:col>46</xdr:col>
      <xdr:colOff>38100</xdr:colOff>
      <xdr:row>79</xdr:row>
      <xdr:rowOff>146762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137889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45554</xdr:rowOff>
    </xdr:from>
    <xdr:to>
      <xdr:col>41</xdr:col>
      <xdr:colOff>101600</xdr:colOff>
      <xdr:row>79</xdr:row>
      <xdr:rowOff>147154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138281</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26526</xdr:rowOff>
    </xdr:from>
    <xdr:to>
      <xdr:col>36</xdr:col>
      <xdr:colOff>165100</xdr:colOff>
      <xdr:row>79</xdr:row>
      <xdr:rowOff>128126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119253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6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167069</xdr:rowOff>
    </xdr:from>
    <xdr:to>
      <xdr:col>55</xdr:col>
      <xdr:colOff>0</xdr:colOff>
      <xdr:row>95</xdr:row>
      <xdr:rowOff>143205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83369"/>
          <a:ext cx="838200" cy="1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152921</xdr:rowOff>
    </xdr:from>
    <xdr:to>
      <xdr:col>50</xdr:col>
      <xdr:colOff>114300</xdr:colOff>
      <xdr:row>94</xdr:row>
      <xdr:rowOff>167069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269221"/>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81890</xdr:rowOff>
    </xdr:from>
    <xdr:to>
      <xdr:col>45</xdr:col>
      <xdr:colOff>177800</xdr:colOff>
      <xdr:row>94</xdr:row>
      <xdr:rowOff>152921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198190"/>
          <a:ext cx="889000" cy="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81890</xdr:rowOff>
    </xdr:from>
    <xdr:to>
      <xdr:col>41</xdr:col>
      <xdr:colOff>50800</xdr:colOff>
      <xdr:row>95</xdr:row>
      <xdr:rowOff>11988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198190"/>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92405</xdr:rowOff>
    </xdr:from>
    <xdr:to>
      <xdr:col>55</xdr:col>
      <xdr:colOff>50800</xdr:colOff>
      <xdr:row>96</xdr:row>
      <xdr:rowOff>22555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115282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116269</xdr:rowOff>
    </xdr:from>
    <xdr:to>
      <xdr:col>50</xdr:col>
      <xdr:colOff>165100</xdr:colOff>
      <xdr:row>95</xdr:row>
      <xdr:rowOff>46419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62946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102121</xdr:rowOff>
    </xdr:from>
    <xdr:to>
      <xdr:col>46</xdr:col>
      <xdr:colOff>38100</xdr:colOff>
      <xdr:row>95</xdr:row>
      <xdr:rowOff>32271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48798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9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31090</xdr:rowOff>
    </xdr:from>
    <xdr:to>
      <xdr:col>41</xdr:col>
      <xdr:colOff>101600</xdr:colOff>
      <xdr:row>94</xdr:row>
      <xdr:rowOff>132690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149217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9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132638</xdr:rowOff>
    </xdr:from>
    <xdr:to>
      <xdr:col>36</xdr:col>
      <xdr:colOff>165100</xdr:colOff>
      <xdr:row>95</xdr:row>
      <xdr:rowOff>62788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4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79315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99630</xdr:rowOff>
    </xdr:from>
    <xdr:to>
      <xdr:col>85</xdr:col>
      <xdr:colOff>127000</xdr:colOff>
      <xdr:row>39</xdr:row>
      <xdr:rowOff>38724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43280"/>
          <a:ext cx="838200" cy="28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14493</xdr:rowOff>
    </xdr:from>
    <xdr:to>
      <xdr:col>81</xdr:col>
      <xdr:colOff>50800</xdr:colOff>
      <xdr:row>37</xdr:row>
      <xdr:rowOff>99630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58143"/>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42508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14493</xdr:rowOff>
    </xdr:from>
    <xdr:to>
      <xdr:col>76</xdr:col>
      <xdr:colOff>114300</xdr:colOff>
      <xdr:row>38</xdr:row>
      <xdr:rowOff>112954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58143"/>
          <a:ext cx="889000" cy="26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53677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143129</xdr:rowOff>
    </xdr:from>
    <xdr:to>
      <xdr:col>71</xdr:col>
      <xdr:colOff>177800</xdr:colOff>
      <xdr:row>38</xdr:row>
      <xdr:rowOff>112954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8677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26995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159374</xdr:rowOff>
    </xdr:from>
    <xdr:to>
      <xdr:col>85</xdr:col>
      <xdr:colOff>177800</xdr:colOff>
      <xdr:row>39</xdr:row>
      <xdr:rowOff>89524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118751</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6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48830</xdr:rowOff>
    </xdr:from>
    <xdr:to>
      <xdr:col>81</xdr:col>
      <xdr:colOff>101600</xdr:colOff>
      <xdr:row>37</xdr:row>
      <xdr:rowOff>150430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166957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135143</xdr:rowOff>
    </xdr:from>
    <xdr:to>
      <xdr:col>76</xdr:col>
      <xdr:colOff>165100</xdr:colOff>
      <xdr:row>37</xdr:row>
      <xdr:rowOff>65293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81820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62154</xdr:rowOff>
    </xdr:from>
    <xdr:to>
      <xdr:col>72</xdr:col>
      <xdr:colOff>38100</xdr:colOff>
      <xdr:row>38</xdr:row>
      <xdr:rowOff>163754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169704</xdr:rowOff>
    </xdr:from>
    <xdr:to>
      <xdr:col>85</xdr:col>
      <xdr:colOff>127000</xdr:colOff>
      <xdr:row>72</xdr:row>
      <xdr:rowOff>50412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342654"/>
          <a:ext cx="8382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161207</xdr:rowOff>
    </xdr:from>
    <xdr:to>
      <xdr:col>81</xdr:col>
      <xdr:colOff>50800</xdr:colOff>
      <xdr:row>71</xdr:row>
      <xdr:rowOff>169704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334157"/>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134100</xdr:rowOff>
    </xdr:from>
    <xdr:to>
      <xdr:col>76</xdr:col>
      <xdr:colOff>114300</xdr:colOff>
      <xdr:row>71</xdr:row>
      <xdr:rowOff>161207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07050"/>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88227</xdr:rowOff>
    </xdr:from>
    <xdr:to>
      <xdr:col>71</xdr:col>
      <xdr:colOff>177800</xdr:colOff>
      <xdr:row>71</xdr:row>
      <xdr:rowOff>134100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261177"/>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171062</xdr:rowOff>
    </xdr:from>
    <xdr:to>
      <xdr:col>85</xdr:col>
      <xdr:colOff>177800</xdr:colOff>
      <xdr:row>72</xdr:row>
      <xdr:rowOff>101212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22489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1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118904</xdr:rowOff>
    </xdr:from>
    <xdr:to>
      <xdr:col>81</xdr:col>
      <xdr:colOff>101600</xdr:colOff>
      <xdr:row>72</xdr:row>
      <xdr:rowOff>49054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2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65581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0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110407</xdr:rowOff>
    </xdr:from>
    <xdr:to>
      <xdr:col>76</xdr:col>
      <xdr:colOff>165100</xdr:colOff>
      <xdr:row>72</xdr:row>
      <xdr:rowOff>40557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2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57084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0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83300</xdr:rowOff>
    </xdr:from>
    <xdr:to>
      <xdr:col>72</xdr:col>
      <xdr:colOff>38100</xdr:colOff>
      <xdr:row>72</xdr:row>
      <xdr:rowOff>13450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29977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03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37427</xdr:rowOff>
    </xdr:from>
    <xdr:to>
      <xdr:col>67</xdr:col>
      <xdr:colOff>101600</xdr:colOff>
      <xdr:row>71</xdr:row>
      <xdr:rowOff>139027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155554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19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149292</xdr:rowOff>
    </xdr:from>
    <xdr:to>
      <xdr:col>85</xdr:col>
      <xdr:colOff>127000</xdr:colOff>
      <xdr:row>98</xdr:row>
      <xdr:rowOff>45535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79942"/>
          <a:ext cx="838200" cy="6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34151</xdr:rowOff>
    </xdr:from>
    <xdr:to>
      <xdr:col>81</xdr:col>
      <xdr:colOff>50800</xdr:colOff>
      <xdr:row>98</xdr:row>
      <xdr:rowOff>45535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36251"/>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34151</xdr:rowOff>
    </xdr:from>
    <xdr:to>
      <xdr:col>76</xdr:col>
      <xdr:colOff>114300</xdr:colOff>
      <xdr:row>98</xdr:row>
      <xdr:rowOff>52786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36251"/>
          <a:ext cx="889000" cy="1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52786</xdr:rowOff>
    </xdr:from>
    <xdr:to>
      <xdr:col>71</xdr:col>
      <xdr:colOff>177800</xdr:colOff>
      <xdr:row>98</xdr:row>
      <xdr:rowOff>108866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54886"/>
          <a:ext cx="889000" cy="5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98492</xdr:rowOff>
    </xdr:from>
    <xdr:to>
      <xdr:col>85</xdr:col>
      <xdr:colOff>177800</xdr:colOff>
      <xdr:row>98</xdr:row>
      <xdr:rowOff>28642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121369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8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166185</xdr:rowOff>
    </xdr:from>
    <xdr:to>
      <xdr:col>81</xdr:col>
      <xdr:colOff>101600</xdr:colOff>
      <xdr:row>98</xdr:row>
      <xdr:rowOff>96335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154801</xdr:rowOff>
    </xdr:from>
    <xdr:to>
      <xdr:col>76</xdr:col>
      <xdr:colOff>165100</xdr:colOff>
      <xdr:row>98</xdr:row>
      <xdr:rowOff>84951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76078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1986</xdr:rowOff>
    </xdr:from>
    <xdr:to>
      <xdr:col>72</xdr:col>
      <xdr:colOff>38100</xdr:colOff>
      <xdr:row>98</xdr:row>
      <xdr:rowOff>103586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9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58066</xdr:rowOff>
    </xdr:from>
    <xdr:to>
      <xdr:col>67</xdr:col>
      <xdr:colOff>101600</xdr:colOff>
      <xdr:row>98</xdr:row>
      <xdr:rowOff>159666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150793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5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156246</xdr:rowOff>
    </xdr:from>
    <xdr:to>
      <xdr:col>116</xdr:col>
      <xdr:colOff>63500</xdr:colOff>
      <xdr:row>57</xdr:row>
      <xdr:rowOff>162342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2889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162342</xdr:rowOff>
    </xdr:from>
    <xdr:to>
      <xdr:col>111</xdr:col>
      <xdr:colOff>177800</xdr:colOff>
      <xdr:row>57</xdr:row>
      <xdr:rowOff>166805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34992"/>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166805</xdr:rowOff>
    </xdr:from>
    <xdr:to>
      <xdr:col>107</xdr:col>
      <xdr:colOff>50800</xdr:colOff>
      <xdr:row>57</xdr:row>
      <xdr:rowOff>171051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3945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171051</xdr:rowOff>
    </xdr:from>
    <xdr:to>
      <xdr:col>102</xdr:col>
      <xdr:colOff>114300</xdr:colOff>
      <xdr:row>58</xdr:row>
      <xdr:rowOff>5044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4370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105446</xdr:rowOff>
    </xdr:from>
    <xdr:to>
      <xdr:col>116</xdr:col>
      <xdr:colOff>114300</xdr:colOff>
      <xdr:row>58</xdr:row>
      <xdr:rowOff>35596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128323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2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111542</xdr:rowOff>
    </xdr:from>
    <xdr:to>
      <xdr:col>112</xdr:col>
      <xdr:colOff>38100</xdr:colOff>
      <xdr:row>58</xdr:row>
      <xdr:rowOff>41692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32819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7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116005</xdr:rowOff>
    </xdr:from>
    <xdr:to>
      <xdr:col>107</xdr:col>
      <xdr:colOff>101600</xdr:colOff>
      <xdr:row>58</xdr:row>
      <xdr:rowOff>46155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37282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8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120251</xdr:rowOff>
    </xdr:from>
    <xdr:to>
      <xdr:col>102</xdr:col>
      <xdr:colOff>165100</xdr:colOff>
      <xdr:row>58</xdr:row>
      <xdr:rowOff>50401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41528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125694</xdr:rowOff>
    </xdr:from>
    <xdr:to>
      <xdr:col>98</xdr:col>
      <xdr:colOff>38100</xdr:colOff>
      <xdr:row>58</xdr:row>
      <xdr:rowOff>55844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46971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9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90963</xdr:rowOff>
    </xdr:from>
    <xdr:to>
      <xdr:col>116</xdr:col>
      <xdr:colOff>63500</xdr:colOff>
      <xdr:row>74</xdr:row>
      <xdr:rowOff>142055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63913"/>
          <a:ext cx="838200" cy="56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90963</xdr:rowOff>
    </xdr:from>
    <xdr:to>
      <xdr:col>111</xdr:col>
      <xdr:colOff>177800</xdr:colOff>
      <xdr:row>72</xdr:row>
      <xdr:rowOff>2174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63913"/>
          <a:ext cx="889000" cy="8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2174</xdr:rowOff>
    </xdr:from>
    <xdr:to>
      <xdr:col>107</xdr:col>
      <xdr:colOff>50800</xdr:colOff>
      <xdr:row>72</xdr:row>
      <xdr:rowOff>45220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46574"/>
          <a:ext cx="889000" cy="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45220</xdr:rowOff>
    </xdr:from>
    <xdr:to>
      <xdr:col>102</xdr:col>
      <xdr:colOff>114300</xdr:colOff>
      <xdr:row>72</xdr:row>
      <xdr:rowOff>106530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89620"/>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91255</xdr:rowOff>
    </xdr:from>
    <xdr:to>
      <xdr:col>116</xdr:col>
      <xdr:colOff>114300</xdr:colOff>
      <xdr:row>75</xdr:row>
      <xdr:rowOff>21405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114132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40163</xdr:rowOff>
    </xdr:from>
    <xdr:to>
      <xdr:col>112</xdr:col>
      <xdr:colOff>38100</xdr:colOff>
      <xdr:row>71</xdr:row>
      <xdr:rowOff>141763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158290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198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122824</xdr:rowOff>
    </xdr:from>
    <xdr:to>
      <xdr:col>107</xdr:col>
      <xdr:colOff>101600</xdr:colOff>
      <xdr:row>72</xdr:row>
      <xdr:rowOff>52974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69501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7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165870</xdr:rowOff>
    </xdr:from>
    <xdr:to>
      <xdr:col>102</xdr:col>
      <xdr:colOff>165100</xdr:colOff>
      <xdr:row>72</xdr:row>
      <xdr:rowOff>96020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55730</xdr:rowOff>
    </xdr:from>
    <xdr:to>
      <xdr:col>98</xdr:col>
      <xdr:colOff>38100</xdr:colOff>
      <xdr:row>72</xdr:row>
      <xdr:rowOff>157330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2407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675,588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円となっており、義務的経費である人件費、扶助費及び公債費の合計額が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287,784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円（構成比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％）で、投資的経費である普通建設事業費、災害復旧費の合計額は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59,885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円（構成比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％）となっている。住民一人当たりのコストが最も高いのは人件費の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131,624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円で、次いで物件費の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円、補助費等の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105,945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円と続いており、いずれも類似団体平均と比較して高い水準にある。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前年度と比較して増減の大きい項目の要因は次のとおりである。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％）：下水道事業会計の企業会計への意向が主な要因。</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定額減税補足給付金や制度改正に伴う児童手当の増のほか、恒久的な障害者自立支援給付費の増が主な要因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利用自粛牧草処理委託料の増のほか、学校給食費の公会計化に伴う賄材料費の増などが主な要因。</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20,970
20,747
460.67
14,784,616
14,167,074
493,869
8,856,693
10,913,096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170398</xdr:rowOff>
    </xdr:from>
    <xdr:to>
      <xdr:col>24</xdr:col>
      <xdr:colOff>63500</xdr:colOff>
      <xdr:row>31</xdr:row>
      <xdr:rowOff>69161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13898"/>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69161</xdr:rowOff>
    </xdr:from>
    <xdr:to>
      <xdr:col>19</xdr:col>
      <xdr:colOff>177800</xdr:colOff>
      <xdr:row>32</xdr:row>
      <xdr:rowOff>2540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84111"/>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2540</xdr:rowOff>
    </xdr:from>
    <xdr:to>
      <xdr:col>15</xdr:col>
      <xdr:colOff>50800</xdr:colOff>
      <xdr:row>32</xdr:row>
      <xdr:rowOff>46301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88940"/>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152110</xdr:rowOff>
    </xdr:from>
    <xdr:to>
      <xdr:col>10</xdr:col>
      <xdr:colOff>114300</xdr:colOff>
      <xdr:row>32</xdr:row>
      <xdr:rowOff>46301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67060"/>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119598</xdr:rowOff>
    </xdr:from>
    <xdr:to>
      <xdr:col>24</xdr:col>
      <xdr:colOff>114300</xdr:colOff>
      <xdr:row>31</xdr:row>
      <xdr:rowOff>49748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72625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1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18361</xdr:rowOff>
    </xdr:from>
    <xdr:to>
      <xdr:col>20</xdr:col>
      <xdr:colOff>38100</xdr:colOff>
      <xdr:row>31</xdr:row>
      <xdr:rowOff>119961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136488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0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123190</xdr:rowOff>
    </xdr:from>
    <xdr:to>
      <xdr:col>15</xdr:col>
      <xdr:colOff>101600</xdr:colOff>
      <xdr:row>32</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69867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166951</xdr:rowOff>
    </xdr:from>
    <xdr:to>
      <xdr:col>10</xdr:col>
      <xdr:colOff>165100</xdr:colOff>
      <xdr:row>32</xdr:row>
      <xdr:rowOff>97101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113628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101310</xdr:rowOff>
    </xdr:from>
    <xdr:to>
      <xdr:col>6</xdr:col>
      <xdr:colOff>38100</xdr:colOff>
      <xdr:row>32</xdr:row>
      <xdr:rowOff>31460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47987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66964</xdr:rowOff>
    </xdr:from>
    <xdr:to>
      <xdr:col>24</xdr:col>
      <xdr:colOff>63500</xdr:colOff>
      <xdr:row>57</xdr:row>
      <xdr:rowOff>98179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9614"/>
          <a:ext cx="838200" cy="3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98179</xdr:rowOff>
    </xdr:from>
    <xdr:to>
      <xdr:col>19</xdr:col>
      <xdr:colOff>177800</xdr:colOff>
      <xdr:row>57</xdr:row>
      <xdr:rowOff>112640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0829"/>
          <a:ext cx="889000" cy="1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99371</xdr:rowOff>
    </xdr:from>
    <xdr:to>
      <xdr:col>15</xdr:col>
      <xdr:colOff>50800</xdr:colOff>
      <xdr:row>57</xdr:row>
      <xdr:rowOff>112640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2021"/>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74664</xdr:rowOff>
    </xdr:from>
    <xdr:to>
      <xdr:col>10</xdr:col>
      <xdr:colOff>114300</xdr:colOff>
      <xdr:row>57</xdr:row>
      <xdr:rowOff>99371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5864"/>
          <a:ext cx="889000" cy="19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16164</xdr:rowOff>
    </xdr:from>
    <xdr:to>
      <xdr:col>24</xdr:col>
      <xdr:colOff>114300</xdr:colOff>
      <xdr:row>57</xdr:row>
      <xdr:rowOff>117764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39041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47379</xdr:rowOff>
    </xdr:from>
    <xdr:to>
      <xdr:col>20</xdr:col>
      <xdr:colOff>38100</xdr:colOff>
      <xdr:row>57</xdr:row>
      <xdr:rowOff>148979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140106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61840</xdr:rowOff>
    </xdr:from>
    <xdr:to>
      <xdr:col>15</xdr:col>
      <xdr:colOff>101600</xdr:colOff>
      <xdr:row>57</xdr:row>
      <xdr:rowOff>163440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154567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48571</xdr:rowOff>
    </xdr:from>
    <xdr:to>
      <xdr:col>10</xdr:col>
      <xdr:colOff>165100</xdr:colOff>
      <xdr:row>57</xdr:row>
      <xdr:rowOff>150171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166698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23864</xdr:rowOff>
    </xdr:from>
    <xdr:to>
      <xdr:col>6</xdr:col>
      <xdr:colOff>38100</xdr:colOff>
      <xdr:row>56</xdr:row>
      <xdr:rowOff>125464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141991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0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38637</xdr:rowOff>
    </xdr:from>
    <xdr:to>
      <xdr:col>24</xdr:col>
      <xdr:colOff>63500</xdr:colOff>
      <xdr:row>74</xdr:row>
      <xdr:rowOff>167992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25937"/>
          <a:ext cx="8382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167992</xdr:rowOff>
    </xdr:from>
    <xdr:to>
      <xdr:col>19</xdr:col>
      <xdr:colOff>177800</xdr:colOff>
      <xdr:row>75</xdr:row>
      <xdr:rowOff>143630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55292"/>
          <a:ext cx="889000" cy="1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85423</xdr:rowOff>
    </xdr:from>
    <xdr:to>
      <xdr:col>15</xdr:col>
      <xdr:colOff>50800</xdr:colOff>
      <xdr:row>75</xdr:row>
      <xdr:rowOff>143630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44173"/>
          <a:ext cx="889000" cy="5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85423</xdr:rowOff>
    </xdr:from>
    <xdr:to>
      <xdr:col>10</xdr:col>
      <xdr:colOff>114300</xdr:colOff>
      <xdr:row>77</xdr:row>
      <xdr:rowOff>7982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44173"/>
          <a:ext cx="889000" cy="26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159287</xdr:rowOff>
    </xdr:from>
    <xdr:to>
      <xdr:col>24</xdr:col>
      <xdr:colOff>114300</xdr:colOff>
      <xdr:row>74</xdr:row>
      <xdr:rowOff>89437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117192</xdr:rowOff>
    </xdr:from>
    <xdr:to>
      <xdr:col>20</xdr:col>
      <xdr:colOff>38100</xdr:colOff>
      <xdr:row>75</xdr:row>
      <xdr:rowOff>47342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63869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92830</xdr:rowOff>
    </xdr:from>
    <xdr:to>
      <xdr:col>15</xdr:col>
      <xdr:colOff>101600</xdr:colOff>
      <xdr:row>76</xdr:row>
      <xdr:rowOff>22980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39507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2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34623</xdr:rowOff>
    </xdr:from>
    <xdr:to>
      <xdr:col>10</xdr:col>
      <xdr:colOff>165100</xdr:colOff>
      <xdr:row>75</xdr:row>
      <xdr:rowOff>136223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152750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6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128632</xdr:rowOff>
    </xdr:from>
    <xdr:to>
      <xdr:col>6</xdr:col>
      <xdr:colOff>38100</xdr:colOff>
      <xdr:row>77</xdr:row>
      <xdr:rowOff>58782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75310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163540</xdr:rowOff>
    </xdr:from>
    <xdr:to>
      <xdr:col>24</xdr:col>
      <xdr:colOff>63500</xdr:colOff>
      <xdr:row>95</xdr:row>
      <xdr:rowOff>107631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79840"/>
          <a:ext cx="838200" cy="1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142312</xdr:rowOff>
    </xdr:from>
    <xdr:to>
      <xdr:col>19</xdr:col>
      <xdr:colOff>177800</xdr:colOff>
      <xdr:row>94</xdr:row>
      <xdr:rowOff>163540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5861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162494</xdr:rowOff>
    </xdr:from>
    <xdr:to>
      <xdr:col>15</xdr:col>
      <xdr:colOff>50800</xdr:colOff>
      <xdr:row>94</xdr:row>
      <xdr:rowOff>142312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764444"/>
          <a:ext cx="889000" cy="49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162494</xdr:rowOff>
    </xdr:from>
    <xdr:to>
      <xdr:col>10</xdr:col>
      <xdr:colOff>114300</xdr:colOff>
      <xdr:row>92</xdr:row>
      <xdr:rowOff>61584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764444"/>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56831</xdr:rowOff>
    </xdr:from>
    <xdr:to>
      <xdr:col>24</xdr:col>
      <xdr:colOff>114300</xdr:colOff>
      <xdr:row>95</xdr:row>
      <xdr:rowOff>158431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79708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9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112740</xdr:rowOff>
    </xdr:from>
    <xdr:to>
      <xdr:col>20</xdr:col>
      <xdr:colOff>38100</xdr:colOff>
      <xdr:row>95</xdr:row>
      <xdr:rowOff>42890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2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59417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91512</xdr:rowOff>
    </xdr:from>
    <xdr:to>
      <xdr:col>15</xdr:col>
      <xdr:colOff>101600</xdr:colOff>
      <xdr:row>95</xdr:row>
      <xdr:rowOff>21662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38189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111694</xdr:rowOff>
    </xdr:from>
    <xdr:to>
      <xdr:col>10</xdr:col>
      <xdr:colOff>165100</xdr:colOff>
      <xdr:row>92</xdr:row>
      <xdr:rowOff>41844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7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58371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4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10784</xdr:rowOff>
    </xdr:from>
    <xdr:to>
      <xdr:col>6</xdr:col>
      <xdr:colOff>38100</xdr:colOff>
      <xdr:row>92</xdr:row>
      <xdr:rowOff>112384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7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128911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55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36830</xdr:rowOff>
    </xdr:from>
    <xdr:to>
      <xdr:col>55</xdr:col>
      <xdr:colOff>0</xdr:colOff>
      <xdr:row>39</xdr:row>
      <xdr:rowOff>36830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3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36830</xdr:rowOff>
    </xdr:from>
    <xdr:to>
      <xdr:col>50</xdr:col>
      <xdr:colOff>114300</xdr:colOff>
      <xdr:row>39</xdr:row>
      <xdr:rowOff>37211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338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130175</xdr:rowOff>
    </xdr:from>
    <xdr:to>
      <xdr:col>45</xdr:col>
      <xdr:colOff>177800</xdr:colOff>
      <xdr:row>39</xdr:row>
      <xdr:rowOff>37211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73825"/>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10160</xdr:rowOff>
    </xdr:from>
    <xdr:to>
      <xdr:col>41</xdr:col>
      <xdr:colOff>50800</xdr:colOff>
      <xdr:row>37</xdr:row>
      <xdr:rowOff>130175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8236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157480</xdr:rowOff>
    </xdr:from>
    <xdr:to>
      <xdr:col>55</xdr:col>
      <xdr:colOff>50800</xdr:colOff>
      <xdr:row>39</xdr:row>
      <xdr:rowOff>87630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72407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157480</xdr:rowOff>
    </xdr:from>
    <xdr:to>
      <xdr:col>50</xdr:col>
      <xdr:colOff>165100</xdr:colOff>
      <xdr:row>39</xdr:row>
      <xdr:rowOff>87630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78757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157861</xdr:rowOff>
    </xdr:from>
    <xdr:to>
      <xdr:col>46</xdr:col>
      <xdr:colOff>38100</xdr:colOff>
      <xdr:row>39</xdr:row>
      <xdr:rowOff>88011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79138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79375</xdr:rowOff>
    </xdr:from>
    <xdr:to>
      <xdr:col>41</xdr:col>
      <xdr:colOff>101600</xdr:colOff>
      <xdr:row>38</xdr:row>
      <xdr:rowOff>9525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15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58051</xdr:rowOff>
    </xdr:from>
    <xdr:to>
      <xdr:col>55</xdr:col>
      <xdr:colOff>0</xdr:colOff>
      <xdr:row>55</xdr:row>
      <xdr:rowOff>109296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316351"/>
          <a:ext cx="838200" cy="2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116745</xdr:rowOff>
    </xdr:from>
    <xdr:to>
      <xdr:col>50</xdr:col>
      <xdr:colOff>114300</xdr:colOff>
      <xdr:row>55</xdr:row>
      <xdr:rowOff>109296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375045"/>
          <a:ext cx="889000" cy="16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116745</xdr:rowOff>
    </xdr:from>
    <xdr:to>
      <xdr:col>45</xdr:col>
      <xdr:colOff>177800</xdr:colOff>
      <xdr:row>55</xdr:row>
      <xdr:rowOff>103372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75045"/>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103372</xdr:rowOff>
    </xdr:from>
    <xdr:to>
      <xdr:col>41</xdr:col>
      <xdr:colOff>50800</xdr:colOff>
      <xdr:row>56</xdr:row>
      <xdr:rowOff>16808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33122"/>
          <a:ext cx="8890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7251</xdr:rowOff>
    </xdr:from>
    <xdr:to>
      <xdr:col>55</xdr:col>
      <xdr:colOff>50800</xdr:colOff>
      <xdr:row>54</xdr:row>
      <xdr:rowOff>108851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2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30128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58496</xdr:rowOff>
    </xdr:from>
    <xdr:to>
      <xdr:col>50</xdr:col>
      <xdr:colOff>165100</xdr:colOff>
      <xdr:row>55</xdr:row>
      <xdr:rowOff>160096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65945</xdr:rowOff>
    </xdr:from>
    <xdr:to>
      <xdr:col>46</xdr:col>
      <xdr:colOff>38100</xdr:colOff>
      <xdr:row>54</xdr:row>
      <xdr:rowOff>167545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52572</xdr:rowOff>
    </xdr:from>
    <xdr:to>
      <xdr:col>41</xdr:col>
      <xdr:colOff>101600</xdr:colOff>
      <xdr:row>55</xdr:row>
      <xdr:rowOff>154172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170699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137458</xdr:rowOff>
    </xdr:from>
    <xdr:to>
      <xdr:col>36</xdr:col>
      <xdr:colOff>165100</xdr:colOff>
      <xdr:row>56</xdr:row>
      <xdr:rowOff>67608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6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84135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4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89636</xdr:rowOff>
    </xdr:from>
    <xdr:to>
      <xdr:col>55</xdr:col>
      <xdr:colOff>0</xdr:colOff>
      <xdr:row>75</xdr:row>
      <xdr:rowOff>110256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48386"/>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65131</xdr:rowOff>
    </xdr:from>
    <xdr:to>
      <xdr:col>50</xdr:col>
      <xdr:colOff>114300</xdr:colOff>
      <xdr:row>75</xdr:row>
      <xdr:rowOff>89636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23881"/>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134785</xdr:rowOff>
    </xdr:from>
    <xdr:to>
      <xdr:col>45</xdr:col>
      <xdr:colOff>177800</xdr:colOff>
      <xdr:row>75</xdr:row>
      <xdr:rowOff>65131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22085"/>
          <a:ext cx="889000" cy="10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134785</xdr:rowOff>
    </xdr:from>
    <xdr:to>
      <xdr:col>41</xdr:col>
      <xdr:colOff>50800</xdr:colOff>
      <xdr:row>75</xdr:row>
      <xdr:rowOff>56786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22085"/>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59456</xdr:rowOff>
    </xdr:from>
    <xdr:to>
      <xdr:col>55</xdr:col>
      <xdr:colOff>50800</xdr:colOff>
      <xdr:row>75</xdr:row>
      <xdr:rowOff>161057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182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82333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38836</xdr:rowOff>
    </xdr:from>
    <xdr:to>
      <xdr:col>50</xdr:col>
      <xdr:colOff>165100</xdr:colOff>
      <xdr:row>75</xdr:row>
      <xdr:rowOff>140436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156963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14331</xdr:rowOff>
    </xdr:from>
    <xdr:to>
      <xdr:col>46</xdr:col>
      <xdr:colOff>38100</xdr:colOff>
      <xdr:row>75</xdr:row>
      <xdr:rowOff>115931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132458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83985</xdr:rowOff>
    </xdr:from>
    <xdr:to>
      <xdr:col>41</xdr:col>
      <xdr:colOff>101600</xdr:colOff>
      <xdr:row>75</xdr:row>
      <xdr:rowOff>14135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30662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5986</xdr:rowOff>
    </xdr:from>
    <xdr:to>
      <xdr:col>36</xdr:col>
      <xdr:colOff>165100</xdr:colOff>
      <xdr:row>75</xdr:row>
      <xdr:rowOff>107586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124113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11494</xdr:rowOff>
    </xdr:from>
    <xdr:to>
      <xdr:col>55</xdr:col>
      <xdr:colOff>0</xdr:colOff>
      <xdr:row>93</xdr:row>
      <xdr:rowOff>94875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56344"/>
          <a:ext cx="838200" cy="8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94284</xdr:rowOff>
    </xdr:from>
    <xdr:to>
      <xdr:col>50</xdr:col>
      <xdr:colOff>114300</xdr:colOff>
      <xdr:row>93</xdr:row>
      <xdr:rowOff>94875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3913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94284</xdr:rowOff>
    </xdr:from>
    <xdr:to>
      <xdr:col>45</xdr:col>
      <xdr:colOff>177800</xdr:colOff>
      <xdr:row>94</xdr:row>
      <xdr:rowOff>134480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39134"/>
          <a:ext cx="889000" cy="2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93923</xdr:rowOff>
    </xdr:from>
    <xdr:to>
      <xdr:col>41</xdr:col>
      <xdr:colOff>50800</xdr:colOff>
      <xdr:row>94</xdr:row>
      <xdr:rowOff>134480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10223"/>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132144</xdr:rowOff>
    </xdr:from>
    <xdr:to>
      <xdr:col>55</xdr:col>
      <xdr:colOff>50800</xdr:colOff>
      <xdr:row>93</xdr:row>
      <xdr:rowOff>62294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155021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44075</xdr:rowOff>
    </xdr:from>
    <xdr:to>
      <xdr:col>50</xdr:col>
      <xdr:colOff>165100</xdr:colOff>
      <xdr:row>93</xdr:row>
      <xdr:rowOff>145675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9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162202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76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43484</xdr:rowOff>
    </xdr:from>
    <xdr:to>
      <xdr:col>46</xdr:col>
      <xdr:colOff>38100</xdr:colOff>
      <xdr:row>93</xdr:row>
      <xdr:rowOff>145084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8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161611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6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83680</xdr:rowOff>
    </xdr:from>
    <xdr:to>
      <xdr:col>41</xdr:col>
      <xdr:colOff>101600</xdr:colOff>
      <xdr:row>95</xdr:row>
      <xdr:rowOff>13830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30357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43123</xdr:rowOff>
    </xdr:from>
    <xdr:to>
      <xdr:col>36</xdr:col>
      <xdr:colOff>165100</xdr:colOff>
      <xdr:row>94</xdr:row>
      <xdr:rowOff>144723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161250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3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94704</xdr:rowOff>
    </xdr:from>
    <xdr:to>
      <xdr:col>85</xdr:col>
      <xdr:colOff>127000</xdr:colOff>
      <xdr:row>36</xdr:row>
      <xdr:rowOff>141757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66904"/>
          <a:ext cx="8382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129375</xdr:rowOff>
    </xdr:from>
    <xdr:to>
      <xdr:col>81</xdr:col>
      <xdr:colOff>50800</xdr:colOff>
      <xdr:row>36</xdr:row>
      <xdr:rowOff>141757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0157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129375</xdr:rowOff>
    </xdr:from>
    <xdr:to>
      <xdr:col>76</xdr:col>
      <xdr:colOff>114300</xdr:colOff>
      <xdr:row>37</xdr:row>
      <xdr:rowOff>32753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01575"/>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3149</xdr:rowOff>
    </xdr:from>
    <xdr:to>
      <xdr:col>71</xdr:col>
      <xdr:colOff>177800</xdr:colOff>
      <xdr:row>37</xdr:row>
      <xdr:rowOff>32753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46799"/>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43904</xdr:rowOff>
    </xdr:from>
    <xdr:to>
      <xdr:col>85</xdr:col>
      <xdr:colOff>177800</xdr:colOff>
      <xdr:row>36</xdr:row>
      <xdr:rowOff>145504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66781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90957</xdr:rowOff>
    </xdr:from>
    <xdr:to>
      <xdr:col>81</xdr:col>
      <xdr:colOff>101600</xdr:colOff>
      <xdr:row>37</xdr:row>
      <xdr:rowOff>21107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37634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78575</xdr:rowOff>
    </xdr:from>
    <xdr:to>
      <xdr:col>76</xdr:col>
      <xdr:colOff>165100</xdr:colOff>
      <xdr:row>37</xdr:row>
      <xdr:rowOff>8725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25252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0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153403</xdr:rowOff>
    </xdr:from>
    <xdr:to>
      <xdr:col>72</xdr:col>
      <xdr:colOff>38100</xdr:colOff>
      <xdr:row>37</xdr:row>
      <xdr:rowOff>83553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100080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10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123799</xdr:rowOff>
    </xdr:from>
    <xdr:to>
      <xdr:col>67</xdr:col>
      <xdr:colOff>101600</xdr:colOff>
      <xdr:row>37</xdr:row>
      <xdr:rowOff>53949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45076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167317</xdr:rowOff>
    </xdr:from>
    <xdr:to>
      <xdr:col>85</xdr:col>
      <xdr:colOff>127000</xdr:colOff>
      <xdr:row>56</xdr:row>
      <xdr:rowOff>18586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97067"/>
          <a:ext cx="838200" cy="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121771</xdr:rowOff>
    </xdr:from>
    <xdr:to>
      <xdr:col>81</xdr:col>
      <xdr:colOff>50800</xdr:colOff>
      <xdr:row>56</xdr:row>
      <xdr:rowOff>18586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51521"/>
          <a:ext cx="889000" cy="6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50133</xdr:rowOff>
    </xdr:from>
    <xdr:to>
      <xdr:col>76</xdr:col>
      <xdr:colOff>114300</xdr:colOff>
      <xdr:row>55</xdr:row>
      <xdr:rowOff>121771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79883"/>
          <a:ext cx="889000" cy="7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50133</xdr:rowOff>
    </xdr:from>
    <xdr:to>
      <xdr:col>71</xdr:col>
      <xdr:colOff>177800</xdr:colOff>
      <xdr:row>55</xdr:row>
      <xdr:rowOff>81200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79883"/>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116517</xdr:rowOff>
    </xdr:from>
    <xdr:to>
      <xdr:col>85</xdr:col>
      <xdr:colOff>177800</xdr:colOff>
      <xdr:row>56</xdr:row>
      <xdr:rowOff>46667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139394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139236</xdr:rowOff>
    </xdr:from>
    <xdr:to>
      <xdr:col>81</xdr:col>
      <xdr:colOff>101600</xdr:colOff>
      <xdr:row>56</xdr:row>
      <xdr:rowOff>69386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85913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70971</xdr:rowOff>
    </xdr:from>
    <xdr:to>
      <xdr:col>76</xdr:col>
      <xdr:colOff>165100</xdr:colOff>
      <xdr:row>56</xdr:row>
      <xdr:rowOff>1121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17648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170783</xdr:rowOff>
    </xdr:from>
    <xdr:to>
      <xdr:col>72</xdr:col>
      <xdr:colOff>38100</xdr:colOff>
      <xdr:row>55</xdr:row>
      <xdr:rowOff>100933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117460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30400</xdr:rowOff>
    </xdr:from>
    <xdr:to>
      <xdr:col>67</xdr:col>
      <xdr:colOff>101600</xdr:colOff>
      <xdr:row>55</xdr:row>
      <xdr:rowOff>132000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148527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99630</xdr:rowOff>
    </xdr:from>
    <xdr:to>
      <xdr:col>85</xdr:col>
      <xdr:colOff>127000</xdr:colOff>
      <xdr:row>79</xdr:row>
      <xdr:rowOff>38725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01280"/>
          <a:ext cx="838200" cy="28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14492</xdr:rowOff>
    </xdr:from>
    <xdr:to>
      <xdr:col>81</xdr:col>
      <xdr:colOff>50800</xdr:colOff>
      <xdr:row>77</xdr:row>
      <xdr:rowOff>99630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16142"/>
          <a:ext cx="889000" cy="8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14492</xdr:rowOff>
    </xdr:from>
    <xdr:to>
      <xdr:col>76</xdr:col>
      <xdr:colOff>114300</xdr:colOff>
      <xdr:row>78</xdr:row>
      <xdr:rowOff>112954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216142"/>
          <a:ext cx="889000" cy="26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143129</xdr:rowOff>
    </xdr:from>
    <xdr:to>
      <xdr:col>71</xdr:col>
      <xdr:colOff>177800</xdr:colOff>
      <xdr:row>78</xdr:row>
      <xdr:rowOff>112954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4477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26996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159375</xdr:rowOff>
    </xdr:from>
    <xdr:to>
      <xdr:col>85</xdr:col>
      <xdr:colOff>177800</xdr:colOff>
      <xdr:row>79</xdr:row>
      <xdr:rowOff>89525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118752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48830</xdr:rowOff>
    </xdr:from>
    <xdr:to>
      <xdr:col>81</xdr:col>
      <xdr:colOff>101600</xdr:colOff>
      <xdr:row>77</xdr:row>
      <xdr:rowOff>150430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166957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135142</xdr:rowOff>
    </xdr:from>
    <xdr:to>
      <xdr:col>76</xdr:col>
      <xdr:colOff>165100</xdr:colOff>
      <xdr:row>77</xdr:row>
      <xdr:rowOff>65292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81819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94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62154</xdr:rowOff>
    </xdr:from>
    <xdr:to>
      <xdr:col>72</xdr:col>
      <xdr:colOff>38100</xdr:colOff>
      <xdr:row>78</xdr:row>
      <xdr:rowOff>163754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21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92329</xdr:rowOff>
    </xdr:from>
    <xdr:to>
      <xdr:col>67</xdr:col>
      <xdr:colOff>101600</xdr:colOff>
      <xdr:row>78</xdr:row>
      <xdr:rowOff>22479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2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39006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6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169704</xdr:rowOff>
    </xdr:from>
    <xdr:to>
      <xdr:col>85</xdr:col>
      <xdr:colOff>127000</xdr:colOff>
      <xdr:row>92</xdr:row>
      <xdr:rowOff>50412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771654"/>
          <a:ext cx="8382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161207</xdr:rowOff>
    </xdr:from>
    <xdr:to>
      <xdr:col>81</xdr:col>
      <xdr:colOff>50800</xdr:colOff>
      <xdr:row>91</xdr:row>
      <xdr:rowOff>169704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763157"/>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134099</xdr:rowOff>
    </xdr:from>
    <xdr:to>
      <xdr:col>76</xdr:col>
      <xdr:colOff>114300</xdr:colOff>
      <xdr:row>91</xdr:row>
      <xdr:rowOff>161207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736049"/>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88227</xdr:rowOff>
    </xdr:from>
    <xdr:to>
      <xdr:col>71</xdr:col>
      <xdr:colOff>177800</xdr:colOff>
      <xdr:row>91</xdr:row>
      <xdr:rowOff>134099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690177"/>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171062</xdr:rowOff>
    </xdr:from>
    <xdr:to>
      <xdr:col>85</xdr:col>
      <xdr:colOff>177800</xdr:colOff>
      <xdr:row>92</xdr:row>
      <xdr:rowOff>101212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7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22489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118904</xdr:rowOff>
    </xdr:from>
    <xdr:to>
      <xdr:col>81</xdr:col>
      <xdr:colOff>101600</xdr:colOff>
      <xdr:row>92</xdr:row>
      <xdr:rowOff>49054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7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65581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49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110407</xdr:rowOff>
    </xdr:from>
    <xdr:to>
      <xdr:col>76</xdr:col>
      <xdr:colOff>165100</xdr:colOff>
      <xdr:row>92</xdr:row>
      <xdr:rowOff>40557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57084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48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83299</xdr:rowOff>
    </xdr:from>
    <xdr:to>
      <xdr:col>72</xdr:col>
      <xdr:colOff>38100</xdr:colOff>
      <xdr:row>92</xdr:row>
      <xdr:rowOff>13449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6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29976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4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37427</xdr:rowOff>
    </xdr:from>
    <xdr:to>
      <xdr:col>67</xdr:col>
      <xdr:colOff>101600</xdr:colOff>
      <xdr:row>91</xdr:row>
      <xdr:rowOff>139027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155554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4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住民一人当たりのコストが最も高いのは民生費の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204,284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円で、次いで総務費の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106,818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円、教育費の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86,713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円と続いており、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類似団体平均と比較しても高い水準にある。主な増減要因は、次のとおりである。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新庁舎整備に係る設計業務委託料やまちづくり推進基金設置による積立金の増など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定額減税補足給付金や施設型・地域型保育給付費、障害者自立支援介護等給付費の増など。</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、浄化槽事業特別会計繰出金の減など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・農林水産業費（前年比＋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％）：利用自粛牧草等処理事業費の増、産業振興基金設置による積立金の増など。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％）：物価・原油価格高騰対策助成金（事業者支援）、プレミアムポイント付与事業（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PAYPAY</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）の終了による減など。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％）：除雪事業、道路改良事業費の増など。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費（前年比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防火水槽整備事業費の増など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％）：学校給食公会計化による賄材料費の増、教育文化振興基金設置による積立金の増など。</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類似団体平均と乖離している費目は、議会費（議員数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で類似団体の中でも多い）、民生費（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一部事務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（病院・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老健事業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負担金）、商工費（観光事業を展開）、土木費（面積が広くインフラ網の維持）、教育費（合併で教育施設数が多い）、公債費（臨財債累積、市町村合併で資産多い⇒投資事業多い）である。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人件費の上昇、物価高の影響による経常経費の増額に加え、中長期の財政需要に備えるための基金積立（庁舎整備、子育て支援）を行ったことによる歳出額の増加により実質収支が減少したことで、前年度比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％水準を確保している。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当面は、基金を取り崩す財政運営が続く見通しだが、行財政改革を推進し、財政調整基金取崩額縮減に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繋げ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、実質単年度収支の赤字比率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年度まで、一般会計ほか全ての会計で実質赤字比率は黒字である。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年度の連結実質赤字比率は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％の黒字となっており、一般会計で約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万円、水道事業会計で約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万円の実質収支があり、全会計の約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黒字比率を占めている。その他会計（黒字）は、介護サービス事業特別会計、加美郡介護認定審査会特別会計、町営駐車場事業特別会計の合計値となっており、今後も健全な財政運営によって連結実質赤字比率は黒字で推移する見込み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K1" workbookViewId="0">
      <selection activeCell="H61" sqref="H6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14784616</v>
      </c>
      <c r="BO4" s="371"/>
      <c r="BP4" s="371"/>
      <c r="BQ4" s="371"/>
      <c r="BR4" s="371"/>
      <c r="BS4" s="371"/>
      <c r="BT4" s="371"/>
      <c r="BU4" s="372"/>
      <c r="BV4" s="370">
        <v>14551587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7.3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14167074</v>
      </c>
      <c r="BO5" s="408"/>
      <c r="BP5" s="408"/>
      <c r="BQ5" s="408"/>
      <c r="BR5" s="408"/>
      <c r="BS5" s="408"/>
      <c r="BT5" s="408"/>
      <c r="BU5" s="409"/>
      <c r="BV5" s="407">
        <v>13847333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89.1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617542</v>
      </c>
      <c r="BO6" s="408"/>
      <c r="BP6" s="408"/>
      <c r="BQ6" s="408"/>
      <c r="BR6" s="408"/>
      <c r="BS6" s="408"/>
      <c r="BT6" s="408"/>
      <c r="BU6" s="409"/>
      <c r="BV6" s="407">
        <v>704254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90.3</v>
      </c>
      <c r="CU6" s="445"/>
      <c r="CV6" s="445"/>
      <c r="CW6" s="445"/>
      <c r="CX6" s="445"/>
      <c r="CY6" s="445"/>
      <c r="CZ6" s="445"/>
      <c r="DA6" s="446"/>
      <c r="DB6" s="444">
        <v>89.5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123673</v>
      </c>
      <c r="BO7" s="408"/>
      <c r="BP7" s="408"/>
      <c r="BQ7" s="408"/>
      <c r="BR7" s="408"/>
      <c r="BS7" s="408"/>
      <c r="BT7" s="408"/>
      <c r="BU7" s="409"/>
      <c r="BV7" s="407">
        <v>48742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8856693</v>
      </c>
      <c r="CU7" s="408"/>
      <c r="CV7" s="408"/>
      <c r="CW7" s="408"/>
      <c r="CX7" s="408"/>
      <c r="CY7" s="408"/>
      <c r="CZ7" s="408"/>
      <c r="DA7" s="409"/>
      <c r="DB7" s="407">
        <v>8957629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493869</v>
      </c>
      <c r="BO8" s="408"/>
      <c r="BP8" s="408"/>
      <c r="BQ8" s="408"/>
      <c r="BR8" s="408"/>
      <c r="BS8" s="408"/>
      <c r="BT8" s="408"/>
      <c r="BU8" s="409"/>
      <c r="BV8" s="407">
        <v>655512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21943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-161643</v>
      </c>
      <c r="BO9" s="408"/>
      <c r="BP9" s="408"/>
      <c r="BQ9" s="408"/>
      <c r="BR9" s="408"/>
      <c r="BS9" s="408"/>
      <c r="BT9" s="408"/>
      <c r="BU9" s="409"/>
      <c r="BV9" s="407">
        <v>-129218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11.7</v>
      </c>
      <c r="CU9" s="405"/>
      <c r="CV9" s="405"/>
      <c r="CW9" s="405"/>
      <c r="CX9" s="405"/>
      <c r="CY9" s="405"/>
      <c r="CZ9" s="405"/>
      <c r="DA9" s="406"/>
      <c r="DB9" s="404">
        <v>12.5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23743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12116</v>
      </c>
      <c r="BO10" s="408"/>
      <c r="BP10" s="408"/>
      <c r="BQ10" s="408"/>
      <c r="BR10" s="408"/>
      <c r="BS10" s="408"/>
      <c r="BT10" s="408"/>
      <c r="BU10" s="409"/>
      <c r="BV10" s="407">
        <v>9497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20970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400000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20747</v>
      </c>
      <c r="S13" s="492"/>
      <c r="T13" s="492"/>
      <c r="U13" s="492"/>
      <c r="V13" s="493"/>
      <c r="W13" s="423" t="s">
        <v>131</v>
      </c>
      <c r="X13" s="424"/>
      <c r="Y13" s="424"/>
      <c r="Z13" s="424"/>
      <c r="AA13" s="424"/>
      <c r="AB13" s="414"/>
      <c r="AC13" s="458">
        <v>1683</v>
      </c>
      <c r="AD13" s="459"/>
      <c r="AE13" s="459"/>
      <c r="AF13" s="459"/>
      <c r="AG13" s="501"/>
      <c r="AH13" s="458">
        <v>1754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-549527</v>
      </c>
      <c r="BO13" s="408"/>
      <c r="BP13" s="408"/>
      <c r="BQ13" s="408"/>
      <c r="BR13" s="408"/>
      <c r="BS13" s="408"/>
      <c r="BT13" s="408"/>
      <c r="BU13" s="409"/>
      <c r="BV13" s="407">
        <v>-419721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21427</v>
      </c>
      <c r="S14" s="492"/>
      <c r="T14" s="492"/>
      <c r="U14" s="492"/>
      <c r="V14" s="493"/>
      <c r="W14" s="397"/>
      <c r="X14" s="398"/>
      <c r="Y14" s="398"/>
      <c r="Z14" s="398"/>
      <c r="AA14" s="398"/>
      <c r="AB14" s="387"/>
      <c r="AC14" s="494">
        <v>14.1</v>
      </c>
      <c r="AD14" s="495"/>
      <c r="AE14" s="495"/>
      <c r="AF14" s="495"/>
      <c r="AG14" s="496"/>
      <c r="AH14" s="494">
        <v>14.6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20.7</v>
      </c>
      <c r="CU14" s="506"/>
      <c r="CV14" s="506"/>
      <c r="CW14" s="506"/>
      <c r="CX14" s="506"/>
      <c r="CY14" s="506"/>
      <c r="CZ14" s="506"/>
      <c r="DA14" s="507"/>
      <c r="DB14" s="505">
        <v>18.7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21196</v>
      </c>
      <c r="S15" s="492"/>
      <c r="T15" s="492"/>
      <c r="U15" s="492"/>
      <c r="V15" s="493"/>
      <c r="W15" s="423" t="s">
        <v>137</v>
      </c>
      <c r="X15" s="424"/>
      <c r="Y15" s="424"/>
      <c r="Z15" s="424"/>
      <c r="AA15" s="424"/>
      <c r="AB15" s="414"/>
      <c r="AC15" s="458">
        <v>4149</v>
      </c>
      <c r="AD15" s="459"/>
      <c r="AE15" s="459"/>
      <c r="AF15" s="459"/>
      <c r="AG15" s="501"/>
      <c r="AH15" s="458">
        <v>4191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2829820</v>
      </c>
      <c r="BO15" s="371"/>
      <c r="BP15" s="371"/>
      <c r="BQ15" s="371"/>
      <c r="BR15" s="371"/>
      <c r="BS15" s="371"/>
      <c r="BT15" s="371"/>
      <c r="BU15" s="372"/>
      <c r="BV15" s="370">
        <v>2870427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34.9</v>
      </c>
      <c r="AD16" s="495"/>
      <c r="AE16" s="495"/>
      <c r="AF16" s="495"/>
      <c r="AG16" s="496"/>
      <c r="AH16" s="494">
        <v>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8137088</v>
      </c>
      <c r="BO16" s="408"/>
      <c r="BP16" s="408"/>
      <c r="BQ16" s="408"/>
      <c r="BR16" s="408"/>
      <c r="BS16" s="408"/>
      <c r="BT16" s="408"/>
      <c r="BU16" s="409"/>
      <c r="BV16" s="407">
        <v>8193969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6064</v>
      </c>
      <c r="AD17" s="459"/>
      <c r="AE17" s="459"/>
      <c r="AF17" s="459"/>
      <c r="AG17" s="501"/>
      <c r="AH17" s="458">
        <v>6028</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3527479</v>
      </c>
      <c r="BO17" s="408"/>
      <c r="BP17" s="408"/>
      <c r="BQ17" s="408"/>
      <c r="BR17" s="408"/>
      <c r="BS17" s="408"/>
      <c r="BT17" s="408"/>
      <c r="BU17" s="409"/>
      <c r="BV17" s="407">
        <v>3586043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460.67</v>
      </c>
      <c r="M18" s="531"/>
      <c r="N18" s="531"/>
      <c r="O18" s="531"/>
      <c r="P18" s="531"/>
      <c r="Q18" s="531"/>
      <c r="R18" s="532"/>
      <c r="S18" s="532"/>
      <c r="T18" s="532"/>
      <c r="U18" s="532"/>
      <c r="V18" s="533"/>
      <c r="W18" s="425"/>
      <c r="X18" s="426"/>
      <c r="Y18" s="426"/>
      <c r="Z18" s="426"/>
      <c r="AA18" s="426"/>
      <c r="AB18" s="417"/>
      <c r="AC18" s="534">
        <v>51</v>
      </c>
      <c r="AD18" s="535"/>
      <c r="AE18" s="535"/>
      <c r="AF18" s="535"/>
      <c r="AG18" s="536"/>
      <c r="AH18" s="534">
        <v>50.3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8081632</v>
      </c>
      <c r="BO18" s="408"/>
      <c r="BP18" s="408"/>
      <c r="BQ18" s="408"/>
      <c r="BR18" s="408"/>
      <c r="BS18" s="408"/>
      <c r="BT18" s="408"/>
      <c r="BU18" s="409"/>
      <c r="BV18" s="407">
        <v>8019985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48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10843571</v>
      </c>
      <c r="BO19" s="408"/>
      <c r="BP19" s="408"/>
      <c r="BQ19" s="408"/>
      <c r="BR19" s="408"/>
      <c r="BS19" s="408"/>
      <c r="BT19" s="408"/>
      <c r="BU19" s="409"/>
      <c r="BV19" s="407">
        <v>10778235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7641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10913096</v>
      </c>
      <c r="BO22" s="371"/>
      <c r="BP22" s="371"/>
      <c r="BQ22" s="371"/>
      <c r="BR22" s="371"/>
      <c r="BS22" s="371"/>
      <c r="BT22" s="371"/>
      <c r="BU22" s="372"/>
      <c r="BV22" s="370">
        <v>11516070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8449721</v>
      </c>
      <c r="BO23" s="408"/>
      <c r="BP23" s="408"/>
      <c r="BQ23" s="408"/>
      <c r="BR23" s="408"/>
      <c r="BS23" s="408"/>
      <c r="BT23" s="408"/>
      <c r="BU23" s="409"/>
      <c r="BV23" s="407">
        <v>8899645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6842</v>
      </c>
      <c r="R24" s="459"/>
      <c r="S24" s="459"/>
      <c r="T24" s="459"/>
      <c r="U24" s="459"/>
      <c r="V24" s="501"/>
      <c r="W24" s="553"/>
      <c r="X24" s="554"/>
      <c r="Y24" s="555"/>
      <c r="Z24" s="457" t="s">
        <v>161</v>
      </c>
      <c r="AA24" s="437"/>
      <c r="AB24" s="437"/>
      <c r="AC24" s="437"/>
      <c r="AD24" s="437"/>
      <c r="AE24" s="437"/>
      <c r="AF24" s="437"/>
      <c r="AG24" s="438"/>
      <c r="AH24" s="458">
        <v>222</v>
      </c>
      <c r="AI24" s="459"/>
      <c r="AJ24" s="459"/>
      <c r="AK24" s="459"/>
      <c r="AL24" s="501"/>
      <c r="AM24" s="458">
        <v>669774</v>
      </c>
      <c r="AN24" s="459"/>
      <c r="AO24" s="459"/>
      <c r="AP24" s="459"/>
      <c r="AQ24" s="459"/>
      <c r="AR24" s="501"/>
      <c r="AS24" s="458">
        <v>3017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6956397</v>
      </c>
      <c r="BO24" s="408"/>
      <c r="BP24" s="408"/>
      <c r="BQ24" s="408"/>
      <c r="BR24" s="408"/>
      <c r="BS24" s="408"/>
      <c r="BT24" s="408"/>
      <c r="BU24" s="409"/>
      <c r="BV24" s="407">
        <v>7095003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5709</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3334853</v>
      </c>
      <c r="BO25" s="371"/>
      <c r="BP25" s="371"/>
      <c r="BQ25" s="371"/>
      <c r="BR25" s="371"/>
      <c r="BS25" s="371"/>
      <c r="BT25" s="371"/>
      <c r="BU25" s="372"/>
      <c r="BV25" s="370">
        <v>2888858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4952</v>
      </c>
      <c r="R26" s="459"/>
      <c r="S26" s="459"/>
      <c r="T26" s="459"/>
      <c r="U26" s="459"/>
      <c r="V26" s="501"/>
      <c r="W26" s="553"/>
      <c r="X26" s="554"/>
      <c r="Y26" s="555"/>
      <c r="Z26" s="457" t="s">
        <v>167</v>
      </c>
      <c r="AA26" s="559"/>
      <c r="AB26" s="559"/>
      <c r="AC26" s="559"/>
      <c r="AD26" s="559"/>
      <c r="AE26" s="559"/>
      <c r="AF26" s="559"/>
      <c r="AG26" s="560"/>
      <c r="AH26" s="458">
        <v>9</v>
      </c>
      <c r="AI26" s="459"/>
      <c r="AJ26" s="459"/>
      <c r="AK26" s="459"/>
      <c r="AL26" s="501"/>
      <c r="AM26" s="458">
        <v>25407</v>
      </c>
      <c r="AN26" s="459"/>
      <c r="AO26" s="459"/>
      <c r="AP26" s="459"/>
      <c r="AQ26" s="459"/>
      <c r="AR26" s="501"/>
      <c r="AS26" s="458">
        <v>2823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3310</v>
      </c>
      <c r="R27" s="459"/>
      <c r="S27" s="459"/>
      <c r="T27" s="459"/>
      <c r="U27" s="459"/>
      <c r="V27" s="501"/>
      <c r="W27" s="553"/>
      <c r="X27" s="554"/>
      <c r="Y27" s="555"/>
      <c r="Z27" s="457" t="s">
        <v>170</v>
      </c>
      <c r="AA27" s="437"/>
      <c r="AB27" s="437"/>
      <c r="AC27" s="437"/>
      <c r="AD27" s="437"/>
      <c r="AE27" s="437"/>
      <c r="AF27" s="437"/>
      <c r="AG27" s="438"/>
      <c r="AH27" s="458">
        <v>19</v>
      </c>
      <c r="AI27" s="459"/>
      <c r="AJ27" s="459"/>
      <c r="AK27" s="459"/>
      <c r="AL27" s="501"/>
      <c r="AM27" s="458">
        <v>55819</v>
      </c>
      <c r="AN27" s="459"/>
      <c r="AO27" s="459"/>
      <c r="AP27" s="459"/>
      <c r="AQ27" s="459"/>
      <c r="AR27" s="501"/>
      <c r="AS27" s="458">
        <v>2938</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360484</v>
      </c>
      <c r="BO27" s="527"/>
      <c r="BP27" s="527"/>
      <c r="BQ27" s="527"/>
      <c r="BR27" s="527"/>
      <c r="BS27" s="527"/>
      <c r="BT27" s="527"/>
      <c r="BU27" s="528"/>
      <c r="BV27" s="526">
        <v>360484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2660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2016516</v>
      </c>
      <c r="BO28" s="371"/>
      <c r="BP28" s="371"/>
      <c r="BQ28" s="371"/>
      <c r="BR28" s="371"/>
      <c r="BS28" s="371"/>
      <c r="BT28" s="371"/>
      <c r="BU28" s="372"/>
      <c r="BV28" s="370">
        <v>2074400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15</v>
      </c>
      <c r="M29" s="459"/>
      <c r="N29" s="459"/>
      <c r="O29" s="459"/>
      <c r="P29" s="501"/>
      <c r="Q29" s="458">
        <v>2460</v>
      </c>
      <c r="R29" s="459"/>
      <c r="S29" s="459"/>
      <c r="T29" s="459"/>
      <c r="U29" s="459"/>
      <c r="V29" s="501"/>
      <c r="W29" s="556"/>
      <c r="X29" s="557"/>
      <c r="Y29" s="558"/>
      <c r="Z29" s="457" t="s">
        <v>176</v>
      </c>
      <c r="AA29" s="437"/>
      <c r="AB29" s="437"/>
      <c r="AC29" s="437"/>
      <c r="AD29" s="437"/>
      <c r="AE29" s="437"/>
      <c r="AF29" s="437"/>
      <c r="AG29" s="438"/>
      <c r="AH29" s="458">
        <v>241</v>
      </c>
      <c r="AI29" s="459"/>
      <c r="AJ29" s="459"/>
      <c r="AK29" s="459"/>
      <c r="AL29" s="501"/>
      <c r="AM29" s="458">
        <v>725593</v>
      </c>
      <c r="AN29" s="459"/>
      <c r="AO29" s="459"/>
      <c r="AP29" s="459"/>
      <c r="AQ29" s="459"/>
      <c r="AR29" s="501"/>
      <c r="AS29" s="458">
        <v>3011</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506984</v>
      </c>
      <c r="BO29" s="408"/>
      <c r="BP29" s="408"/>
      <c r="BQ29" s="408"/>
      <c r="BR29" s="408"/>
      <c r="BS29" s="408"/>
      <c r="BT29" s="408"/>
      <c r="BU29" s="409"/>
      <c r="BV29" s="407">
        <v>454126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94.6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3069309</v>
      </c>
      <c r="BO30" s="527"/>
      <c r="BP30" s="527"/>
      <c r="BQ30" s="527"/>
      <c r="BR30" s="527"/>
      <c r="BS30" s="527"/>
      <c r="BT30" s="527"/>
      <c r="BU30" s="528"/>
      <c r="BV30" s="526">
        <v>3180092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宮城県市町村職員退職手当組合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加美町畜産公社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加美郡介護認定審査会特別会計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宮城県市町村非常勤消防団員補償報償組合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加美町振興公社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霊園事業特別会計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大崎地域広域行政事務組合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かみでん里山公社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宮城県市町村自治振興センター</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8</v>
      </c>
      <c r="V38" s="597"/>
      <c r="W38" s="598" t="str">
        <f>IF('各会計、関係団体の財政状況及び健全化判断比率'!B32="","",'各会計、関係団体の財政状況及び健全化判断比率'!B32)</f>
        <v>町営駐車場事業特別会計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加美郡保健医療福祉行政事務組合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加美郡保健医療福祉行政事務組合：病院会計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加美郡保健医療福祉行政事務組合：介護事業会計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宮城県後期高齢者医療広域連合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宮城県後期高齢者医療事業会計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z4tkJ2snGkeP1op/89DCFLLuml/aaSlOEOMY9cd5ZqDAKW9k4pqKmNIvkbbPoZuEyfTtR38/er7VCYRbxf3Q==" saltValue="mENJbuIL22+dkhYRckyR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election activeCell="H61" sqref="H6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536</v>
      </c>
      <c r="D34" s="1150"/>
      <c r="E34" s="1151"/>
      <c r="F34" s="32">
        <v>7.64</v>
      </c>
      <c r="G34" s="33">
        <v>7.81</v>
      </c>
      <c r="H34" s="33">
        <v>8.42</v>
      </c>
      <c r="I34" s="33">
        <v>8.01</v>
      </c>
      <c r="J34" s="34">
        <v>7.66</v>
      </c>
      <c r="K34" s="22"/>
      <c r="L34" s="22"/>
      <c r="M34" s="22"/>
      <c r="N34" s="22"/>
      <c r="O34" s="22"/>
      <c r="P34" s="22"/>
    </row>
    <row r="35" spans="1:16" ht="39" customHeight="1" x14ac:dyDescent="0.15">
      <c r="A35" s="22"/>
      <c r="B35" s="35"/>
      <c r="C35" s="1144" t="s">
        <v>537</v>
      </c>
      <c r="D35" s="1145"/>
      <c r="E35" s="1146"/>
      <c r="F35" s="36">
        <v>6.64</v>
      </c>
      <c r="G35" s="37">
        <v>9.85</v>
      </c>
      <c r="H35" s="37">
        <v>8.8000000000000007</v>
      </c>
      <c r="I35" s="37">
        <v>7.26</v>
      </c>
      <c r="J35" s="38">
        <v>5.52</v>
      </c>
      <c r="K35" s="22"/>
      <c r="L35" s="22"/>
      <c r="M35" s="22"/>
      <c r="N35" s="22"/>
      <c r="O35" s="22"/>
      <c r="P35" s="22"/>
    </row>
    <row r="36" spans="1:16" ht="39" customHeight="1" x14ac:dyDescent="0.15">
      <c r="A36" s="22"/>
      <c r="B36" s="35"/>
      <c r="C36" s="1144" t="s">
        <v>538</v>
      </c>
      <c r="D36" s="1145"/>
      <c r="E36" s="1146"/>
      <c r="F36" s="36" t="s">
        <v>488</v>
      </c>
      <c r="G36" s="37" t="s">
        <v>488</v>
      </c>
      <c r="H36" s="37" t="s">
        <v>488</v>
      </c>
      <c r="I36" s="37" t="s">
        <v>488</v>
      </c>
      <c r="J36" s="38">
        <v>1.88</v>
      </c>
      <c r="K36" s="22"/>
      <c r="L36" s="22"/>
      <c r="M36" s="22"/>
      <c r="N36" s="22"/>
      <c r="O36" s="22"/>
      <c r="P36" s="22"/>
    </row>
    <row r="37" spans="1:16" ht="39" customHeight="1" x14ac:dyDescent="0.15">
      <c r="A37" s="22"/>
      <c r="B37" s="35"/>
      <c r="C37" s="1144" t="s">
        <v>539</v>
      </c>
      <c r="D37" s="1145"/>
      <c r="E37" s="1146"/>
      <c r="F37" s="36">
        <v>1.62</v>
      </c>
      <c r="G37" s="37">
        <v>2.21</v>
      </c>
      <c r="H37" s="37">
        <v>1.92</v>
      </c>
      <c r="I37" s="37">
        <v>1.41</v>
      </c>
      <c r="J37" s="38">
        <v>1.38</v>
      </c>
      <c r="K37" s="22"/>
      <c r="L37" s="22"/>
      <c r="M37" s="22"/>
      <c r="N37" s="22"/>
      <c r="O37" s="22"/>
      <c r="P37" s="22"/>
    </row>
    <row r="38" spans="1:16" ht="39" customHeight="1" x14ac:dyDescent="0.15">
      <c r="A38" s="22"/>
      <c r="B38" s="35"/>
      <c r="C38" s="1144" t="s">
        <v>540</v>
      </c>
      <c r="D38" s="1145"/>
      <c r="E38" s="1146"/>
      <c r="F38" s="36">
        <v>0.98</v>
      </c>
      <c r="G38" s="37">
        <v>1.75</v>
      </c>
      <c r="H38" s="37">
        <v>1.7</v>
      </c>
      <c r="I38" s="37">
        <v>1.91</v>
      </c>
      <c r="J38" s="38">
        <v>1.27</v>
      </c>
      <c r="K38" s="22"/>
      <c r="L38" s="22"/>
      <c r="M38" s="22"/>
      <c r="N38" s="22"/>
      <c r="O38" s="22"/>
      <c r="P38" s="22"/>
    </row>
    <row r="39" spans="1:16" ht="39" customHeight="1" x14ac:dyDescent="0.15">
      <c r="A39" s="22"/>
      <c r="B39" s="35"/>
      <c r="C39" s="1144" t="s">
        <v>541</v>
      </c>
      <c r="D39" s="1145"/>
      <c r="E39" s="1146"/>
      <c r="F39" s="36">
        <v>0.04</v>
      </c>
      <c r="G39" s="37">
        <v>0.04</v>
      </c>
      <c r="H39" s="37">
        <v>0.06</v>
      </c>
      <c r="I39" s="37">
        <v>0.05</v>
      </c>
      <c r="J39" s="38">
        <v>0.04</v>
      </c>
      <c r="K39" s="22"/>
      <c r="L39" s="22"/>
      <c r="M39" s="22"/>
      <c r="N39" s="22"/>
      <c r="O39" s="22"/>
      <c r="P39" s="22"/>
    </row>
    <row r="40" spans="1:16" ht="39" customHeight="1" x14ac:dyDescent="0.15">
      <c r="A40" s="22"/>
      <c r="B40" s="35"/>
      <c r="C40" s="1144" t="s">
        <v>542</v>
      </c>
      <c r="D40" s="1145"/>
      <c r="E40" s="1146"/>
      <c r="F40" s="36">
        <v>0.02</v>
      </c>
      <c r="G40" s="37">
        <v>0.03</v>
      </c>
      <c r="H40" s="37">
        <v>0.01</v>
      </c>
      <c r="I40" s="37">
        <v>0.02</v>
      </c>
      <c r="J40" s="38">
        <v>0.03</v>
      </c>
      <c r="K40" s="22"/>
      <c r="L40" s="22"/>
      <c r="M40" s="22"/>
      <c r="N40" s="22"/>
      <c r="O40" s="22"/>
      <c r="P40" s="22"/>
    </row>
    <row r="41" spans="1:16" ht="39" customHeight="1" x14ac:dyDescent="0.15">
      <c r="A41" s="22"/>
      <c r="B41" s="35"/>
      <c r="C41" s="1144" t="s">
        <v>543</v>
      </c>
      <c r="D41" s="1145"/>
      <c r="E41" s="1146"/>
      <c r="F41" s="36">
        <v>0.02</v>
      </c>
      <c r="G41" s="37">
        <v>0.02</v>
      </c>
      <c r="H41" s="37">
        <v>0.02</v>
      </c>
      <c r="I41" s="37">
        <v>0.02</v>
      </c>
      <c r="J41" s="38">
        <v>0.02</v>
      </c>
      <c r="K41" s="22"/>
      <c r="L41" s="22"/>
      <c r="M41" s="22"/>
      <c r="N41" s="22"/>
      <c r="O41" s="22"/>
      <c r="P41" s="22"/>
    </row>
    <row r="42" spans="1:16" ht="39" customHeight="1" x14ac:dyDescent="0.15">
      <c r="A42" s="22"/>
      <c r="B42" s="39"/>
      <c r="C42" s="1144" t="s">
        <v>544</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545</v>
      </c>
      <c r="D43" s="1148"/>
      <c r="E43" s="1149"/>
      <c r="F43" s="41">
        <v>0.37</v>
      </c>
      <c r="G43" s="42">
        <v>0.28000000000000003</v>
      </c>
      <c r="H43" s="42">
        <v>0.2</v>
      </c>
      <c r="I43" s="42">
        <v>4.29</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9+Yghjk9DAvEeecxwXE7/G1KfXyppZKDrgjx6rYudZw9LXdR93PRFbeaPOiVtplz5AUHliroyRDOXRJaA+RcA==" saltValue="VM3zOh4onUT8WBD5wS7v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4" zoomScaleSheetLayoutView="55" workbookViewId="0">
      <selection activeCell="H61" sqref="H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1573</v>
      </c>
      <c r="L45" s="60">
        <v>1488</v>
      </c>
      <c r="M45" s="60">
        <v>1434</v>
      </c>
      <c r="N45" s="60">
        <v>1402</v>
      </c>
      <c r="O45" s="61">
        <v>1314</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x14ac:dyDescent="0.15">
      <c r="A48" s="48"/>
      <c r="B48" s="1154"/>
      <c r="C48" s="1155"/>
      <c r="D48" s="62"/>
      <c r="E48" s="1160" t="s">
        <v>13</v>
      </c>
      <c r="F48" s="1160"/>
      <c r="G48" s="1160"/>
      <c r="H48" s="1160"/>
      <c r="I48" s="1160"/>
      <c r="J48" s="1161"/>
      <c r="K48" s="63">
        <v>424</v>
      </c>
      <c r="L48" s="64">
        <v>437</v>
      </c>
      <c r="M48" s="64">
        <v>452</v>
      </c>
      <c r="N48" s="64">
        <v>451</v>
      </c>
      <c r="O48" s="65">
        <v>320</v>
      </c>
      <c r="P48" s="48"/>
      <c r="Q48" s="48"/>
      <c r="R48" s="48"/>
      <c r="S48" s="48"/>
      <c r="T48" s="48"/>
      <c r="U48" s="48"/>
    </row>
    <row r="49" spans="1:21" ht="30.75" customHeight="1" x14ac:dyDescent="0.15">
      <c r="A49" s="48"/>
      <c r="B49" s="1154"/>
      <c r="C49" s="1155"/>
      <c r="D49" s="62"/>
      <c r="E49" s="1160" t="s">
        <v>14</v>
      </c>
      <c r="F49" s="1160"/>
      <c r="G49" s="1160"/>
      <c r="H49" s="1160"/>
      <c r="I49" s="1160"/>
      <c r="J49" s="1161"/>
      <c r="K49" s="63">
        <v>170</v>
      </c>
      <c r="L49" s="64">
        <v>163</v>
      </c>
      <c r="M49" s="64">
        <v>173</v>
      </c>
      <c r="N49" s="64">
        <v>172</v>
      </c>
      <c r="O49" s="65">
        <v>132</v>
      </c>
      <c r="P49" s="48"/>
      <c r="Q49" s="48"/>
      <c r="R49" s="48"/>
      <c r="S49" s="48"/>
      <c r="T49" s="48"/>
      <c r="U49" s="48"/>
    </row>
    <row r="50" spans="1:21" ht="30.75" customHeight="1" x14ac:dyDescent="0.15">
      <c r="A50" s="48"/>
      <c r="B50" s="1154"/>
      <c r="C50" s="1155"/>
      <c r="D50" s="62"/>
      <c r="E50" s="1160" t="s">
        <v>15</v>
      </c>
      <c r="F50" s="1160"/>
      <c r="G50" s="1160"/>
      <c r="H50" s="1160"/>
      <c r="I50" s="1160"/>
      <c r="J50" s="1161"/>
      <c r="K50" s="63">
        <v>7</v>
      </c>
      <c r="L50" s="64">
        <v>7</v>
      </c>
      <c r="M50" s="64">
        <v>7</v>
      </c>
      <c r="N50" s="64">
        <v>7</v>
      </c>
      <c r="O50" s="65">
        <v>7</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488</v>
      </c>
      <c r="L51" s="64" t="s">
        <v>488</v>
      </c>
      <c r="M51" s="64" t="s">
        <v>488</v>
      </c>
      <c r="N51" s="64" t="s">
        <v>488</v>
      </c>
      <c r="O51" s="65" t="s">
        <v>488</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1612</v>
      </c>
      <c r="L52" s="64">
        <v>1576</v>
      </c>
      <c r="M52" s="64">
        <v>1475</v>
      </c>
      <c r="N52" s="64">
        <v>1443</v>
      </c>
      <c r="O52" s="65">
        <v>1352</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562</v>
      </c>
      <c r="L53" s="69">
        <v>519</v>
      </c>
      <c r="M53" s="69">
        <v>591</v>
      </c>
      <c r="N53" s="69">
        <v>589</v>
      </c>
      <c r="O53" s="70">
        <v>421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9OnBPlP3jAB+S/dPA61CF/sM0je2jgoiIaKreGBRAn9HOy9bsz4SPEIJiox1SXW917QUCeX/U2y+muAnumhlw==" saltValue="IOH6DhqfEFnRW/BQcTAZ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2" zoomScaleSheetLayoutView="100" workbookViewId="0">
      <selection activeCell="H61" sqref="H6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3" t="s">
        <v>30</v>
      </c>
      <c r="C41" s="1184"/>
      <c r="D41" s="105"/>
      <c r="E41" s="1189" t="s">
        <v>31</v>
      </c>
      <c r="F41" s="1189"/>
      <c r="G41" s="1189"/>
      <c r="H41" s="1190"/>
      <c r="I41" s="343">
        <v>12821</v>
      </c>
      <c r="J41" s="344">
        <v>12556</v>
      </c>
      <c r="K41" s="344">
        <v>11806</v>
      </c>
      <c r="L41" s="344">
        <v>11516</v>
      </c>
      <c r="M41" s="345">
        <v>10913</v>
      </c>
    </row>
    <row r="42" spans="2:13" ht="27.75" customHeight="1" x14ac:dyDescent="0.15">
      <c r="B42" s="1185"/>
      <c r="C42" s="1186"/>
      <c r="D42" s="106"/>
      <c r="E42" s="1191" t="s">
        <v>32</v>
      </c>
      <c r="F42" s="1191"/>
      <c r="G42" s="1191"/>
      <c r="H42" s="1192"/>
      <c r="I42" s="346">
        <v>39</v>
      </c>
      <c r="J42" s="347">
        <v>32</v>
      </c>
      <c r="K42" s="347">
        <v>25</v>
      </c>
      <c r="L42" s="347">
        <v>18</v>
      </c>
      <c r="M42" s="348">
        <v>11</v>
      </c>
    </row>
    <row r="43" spans="2:13" ht="27.75" customHeight="1" x14ac:dyDescent="0.15">
      <c r="B43" s="1185"/>
      <c r="C43" s="1186"/>
      <c r="D43" s="106"/>
      <c r="E43" s="1191" t="s">
        <v>33</v>
      </c>
      <c r="F43" s="1191"/>
      <c r="G43" s="1191"/>
      <c r="H43" s="1192"/>
      <c r="I43" s="346">
        <v>5059</v>
      </c>
      <c r="J43" s="347">
        <v>4685</v>
      </c>
      <c r="K43" s="347">
        <v>4464</v>
      </c>
      <c r="L43" s="347">
        <v>4319</v>
      </c>
      <c r="M43" s="348">
        <v>4219</v>
      </c>
    </row>
    <row r="44" spans="2:13" ht="27.75" customHeight="1" x14ac:dyDescent="0.15">
      <c r="B44" s="1185"/>
      <c r="C44" s="1186"/>
      <c r="D44" s="106"/>
      <c r="E44" s="1191" t="s">
        <v>34</v>
      </c>
      <c r="F44" s="1191"/>
      <c r="G44" s="1191"/>
      <c r="H44" s="1192"/>
      <c r="I44" s="346">
        <v>1279</v>
      </c>
      <c r="J44" s="347">
        <v>1183</v>
      </c>
      <c r="K44" s="347">
        <v>1056</v>
      </c>
      <c r="L44" s="347">
        <v>1074</v>
      </c>
      <c r="M44" s="348">
        <v>966</v>
      </c>
    </row>
    <row r="45" spans="2:13" ht="27.75" customHeight="1" x14ac:dyDescent="0.15">
      <c r="B45" s="1185"/>
      <c r="C45" s="1186"/>
      <c r="D45" s="106"/>
      <c r="E45" s="1191" t="s">
        <v>35</v>
      </c>
      <c r="F45" s="1191"/>
      <c r="G45" s="1191"/>
      <c r="H45" s="1192"/>
      <c r="I45" s="346">
        <v>2380</v>
      </c>
      <c r="J45" s="347">
        <v>2360</v>
      </c>
      <c r="K45" s="347">
        <v>2263</v>
      </c>
      <c r="L45" s="347">
        <v>2183</v>
      </c>
      <c r="M45" s="348">
        <v>2142</v>
      </c>
    </row>
    <row r="46" spans="2:13" ht="27.75" customHeight="1" x14ac:dyDescent="0.15">
      <c r="B46" s="1185"/>
      <c r="C46" s="1186"/>
      <c r="D46" s="107"/>
      <c r="E46" s="1191" t="s">
        <v>36</v>
      </c>
      <c r="F46" s="1191"/>
      <c r="G46" s="1191"/>
      <c r="H46" s="1192"/>
      <c r="I46" s="346" t="s">
        <v>488</v>
      </c>
      <c r="J46" s="347">
        <v>2</v>
      </c>
      <c r="K46" s="347" t="s">
        <v>488</v>
      </c>
      <c r="L46" s="347" t="s">
        <v>488</v>
      </c>
      <c r="M46" s="348" t="s">
        <v>488</v>
      </c>
    </row>
    <row r="47" spans="2:13" ht="27.75" customHeight="1" x14ac:dyDescent="0.15">
      <c r="B47" s="1185"/>
      <c r="C47" s="1186"/>
      <c r="D47" s="108"/>
      <c r="E47" s="1193" t="s">
        <v>37</v>
      </c>
      <c r="F47" s="1194"/>
      <c r="G47" s="1194"/>
      <c r="H47" s="1195"/>
      <c r="I47" s="346" t="s">
        <v>488</v>
      </c>
      <c r="J47" s="347" t="s">
        <v>488</v>
      </c>
      <c r="K47" s="347" t="s">
        <v>488</v>
      </c>
      <c r="L47" s="347" t="s">
        <v>488</v>
      </c>
      <c r="M47" s="348" t="s">
        <v>488</v>
      </c>
    </row>
    <row r="48" spans="2:13" ht="27.75" customHeight="1" x14ac:dyDescent="0.15">
      <c r="B48" s="1185"/>
      <c r="C48" s="1186"/>
      <c r="D48" s="106"/>
      <c r="E48" s="1191" t="s">
        <v>38</v>
      </c>
      <c r="F48" s="1191"/>
      <c r="G48" s="1191"/>
      <c r="H48" s="1192"/>
      <c r="I48" s="346" t="s">
        <v>488</v>
      </c>
      <c r="J48" s="347" t="s">
        <v>488</v>
      </c>
      <c r="K48" s="347" t="s">
        <v>488</v>
      </c>
      <c r="L48" s="347" t="s">
        <v>488</v>
      </c>
      <c r="M48" s="348" t="s">
        <v>488</v>
      </c>
    </row>
    <row r="49" spans="2:13" ht="27.75" customHeight="1" x14ac:dyDescent="0.15">
      <c r="B49" s="1187"/>
      <c r="C49" s="1188"/>
      <c r="D49" s="106"/>
      <c r="E49" s="1191" t="s">
        <v>39</v>
      </c>
      <c r="F49" s="1191"/>
      <c r="G49" s="1191"/>
      <c r="H49" s="1192"/>
      <c r="I49" s="346" t="s">
        <v>488</v>
      </c>
      <c r="J49" s="347" t="s">
        <v>488</v>
      </c>
      <c r="K49" s="347" t="s">
        <v>488</v>
      </c>
      <c r="L49" s="347" t="s">
        <v>488</v>
      </c>
      <c r="M49" s="348" t="s">
        <v>488</v>
      </c>
    </row>
    <row r="50" spans="2:13" ht="27.75" customHeight="1" x14ac:dyDescent="0.15">
      <c r="B50" s="1196" t="s">
        <v>40</v>
      </c>
      <c r="C50" s="1197"/>
      <c r="D50" s="109"/>
      <c r="E50" s="1191" t="s">
        <v>41</v>
      </c>
      <c r="F50" s="1191"/>
      <c r="G50" s="1191"/>
      <c r="H50" s="1192"/>
      <c r="I50" s="346">
        <v>4547</v>
      </c>
      <c r="J50" s="347">
        <v>4883</v>
      </c>
      <c r="K50" s="347">
        <v>5352</v>
      </c>
      <c r="L50" s="347">
        <v>5674</v>
      </c>
      <c r="M50" s="348">
        <v>5733</v>
      </c>
    </row>
    <row r="51" spans="2:13" ht="27.75" customHeight="1" x14ac:dyDescent="0.15">
      <c r="B51" s="1185"/>
      <c r="C51" s="1186"/>
      <c r="D51" s="106"/>
      <c r="E51" s="1191" t="s">
        <v>42</v>
      </c>
      <c r="F51" s="1191"/>
      <c r="G51" s="1191"/>
      <c r="H51" s="1192"/>
      <c r="I51" s="346">
        <v>403</v>
      </c>
      <c r="J51" s="347">
        <v>354</v>
      </c>
      <c r="K51" s="347">
        <v>303</v>
      </c>
      <c r="L51" s="347">
        <v>255</v>
      </c>
      <c r="M51" s="348">
        <v>206</v>
      </c>
    </row>
    <row r="52" spans="2:13" ht="27.75" customHeight="1" x14ac:dyDescent="0.15">
      <c r="B52" s="1187"/>
      <c r="C52" s="1188"/>
      <c r="D52" s="106"/>
      <c r="E52" s="1191" t="s">
        <v>43</v>
      </c>
      <c r="F52" s="1191"/>
      <c r="G52" s="1191"/>
      <c r="H52" s="1192"/>
      <c r="I52" s="346">
        <v>13584</v>
      </c>
      <c r="J52" s="347">
        <v>13148</v>
      </c>
      <c r="K52" s="347">
        <v>12318</v>
      </c>
      <c r="L52" s="347">
        <v>11759</v>
      </c>
      <c r="M52" s="348">
        <v>10747</v>
      </c>
    </row>
    <row r="53" spans="2:13" ht="27.75" customHeight="1" thickBot="1" x14ac:dyDescent="0.2">
      <c r="B53" s="1198" t="s">
        <v>19</v>
      </c>
      <c r="C53" s="1199"/>
      <c r="D53" s="110"/>
      <c r="E53" s="1200" t="s">
        <v>44</v>
      </c>
      <c r="F53" s="1200"/>
      <c r="G53" s="1200"/>
      <c r="H53" s="1201"/>
      <c r="I53" s="349">
        <v>3044</v>
      </c>
      <c r="J53" s="350">
        <v>2434</v>
      </c>
      <c r="K53" s="350">
        <v>1640</v>
      </c>
      <c r="L53" s="350">
        <v>1421</v>
      </c>
      <c r="M53" s="351">
        <v>1566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cEbqC+7a9yWiOSYlnAWYIwH2ByvvCv5deHo5gq2ynPUU9kjr39tweJVSMXUvnRNzNg2cAy7vanCk+hJYNmfpA==" saltValue="87FL9Yku7+bWNii0LpSm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352">
        <v>1965</v>
      </c>
      <c r="G55" s="352">
        <v>2074</v>
      </c>
      <c r="H55" s="353">
        <v>2017</v>
      </c>
    </row>
    <row r="56" spans="2:8" ht="52.5" customHeight="1" x14ac:dyDescent="0.15">
      <c r="B56" s="122"/>
      <c r="C56" s="1212" t="s">
        <v>47</v>
      </c>
      <c r="D56" s="1212"/>
      <c r="E56" s="1213"/>
      <c r="F56" s="354">
        <v>412</v>
      </c>
      <c r="G56" s="354">
        <v>454</v>
      </c>
      <c r="H56" s="355">
        <v>507</v>
      </c>
    </row>
    <row r="57" spans="2:8" ht="53.25" customHeight="1" x14ac:dyDescent="0.15">
      <c r="B57" s="122"/>
      <c r="C57" s="1214" t="s">
        <v>48</v>
      </c>
      <c r="D57" s="1214"/>
      <c r="E57" s="1215"/>
      <c r="F57" s="356">
        <v>3228</v>
      </c>
      <c r="G57" s="356">
        <v>3180</v>
      </c>
      <c r="H57" s="357">
        <v>3069</v>
      </c>
    </row>
    <row r="58" spans="2:8" ht="45.75" customHeight="1" x14ac:dyDescent="0.15">
      <c r="B58" s="123"/>
      <c r="C58" s="1202" t="s">
        <v>564</v>
      </c>
      <c r="D58" s="1203"/>
      <c r="E58" s="1204"/>
      <c r="F58" s="358">
        <v>1332</v>
      </c>
      <c r="G58" s="358">
        <v>1168</v>
      </c>
      <c r="H58" s="359">
        <v>1004</v>
      </c>
    </row>
    <row r="59" spans="2:8" ht="45.75" customHeight="1" x14ac:dyDescent="0.15">
      <c r="B59" s="123"/>
      <c r="C59" s="1202" t="s">
        <v>565</v>
      </c>
      <c r="D59" s="1203"/>
      <c r="E59" s="1204"/>
      <c r="F59" s="358">
        <v>818</v>
      </c>
      <c r="G59" s="358">
        <v>921</v>
      </c>
      <c r="H59" s="359">
        <v>992</v>
      </c>
    </row>
    <row r="60" spans="2:8" ht="45.75" customHeight="1" x14ac:dyDescent="0.15">
      <c r="B60" s="123"/>
      <c r="C60" s="1202" t="s">
        <v>566</v>
      </c>
      <c r="D60" s="1203"/>
      <c r="E60" s="1204"/>
      <c r="F60" s="358">
        <v>254</v>
      </c>
      <c r="G60" s="358">
        <v>255</v>
      </c>
      <c r="H60" s="359">
        <v>261</v>
      </c>
    </row>
    <row r="61" spans="2:8" ht="45.75" customHeight="1" x14ac:dyDescent="0.15">
      <c r="B61" s="123"/>
      <c r="C61" s="1202" t="s">
        <v>567</v>
      </c>
      <c r="D61" s="1203"/>
      <c r="E61" s="1204"/>
      <c r="F61" s="358" t="s">
        <v>551</v>
      </c>
      <c r="G61" s="358" t="s">
        <v>551</v>
      </c>
      <c r="H61" s="359">
        <v>137</v>
      </c>
    </row>
    <row r="62" spans="2:8" ht="45.75" customHeight="1" thickBot="1" x14ac:dyDescent="0.2">
      <c r="B62" s="124"/>
      <c r="C62" s="1205" t="s">
        <v>568</v>
      </c>
      <c r="D62" s="1206"/>
      <c r="E62" s="1207"/>
      <c r="F62" s="360" t="s">
        <v>551</v>
      </c>
      <c r="G62" s="360">
        <v>113</v>
      </c>
      <c r="H62" s="361">
        <v>119</v>
      </c>
    </row>
    <row r="63" spans="2:8" ht="52.5" customHeight="1" thickBot="1" x14ac:dyDescent="0.2">
      <c r="B63" s="125"/>
      <c r="C63" s="1208" t="s">
        <v>49</v>
      </c>
      <c r="D63" s="1208"/>
      <c r="E63" s="1209"/>
      <c r="F63" s="362">
        <v>5605</v>
      </c>
      <c r="G63" s="362">
        <v>5709</v>
      </c>
      <c r="H63" s="363">
        <v>5593</v>
      </c>
    </row>
    <row r="64" spans="2:8" x14ac:dyDescent="0.15"/>
  </sheetData>
  <sheetProtection algorithmName="SHA-512" hashValue="q+duZnN9TAzqWWPYfn5Zpo17RP69ox0PgHOSeROM6cZGpVuw/UZ6FzItIz8d0JeOwK98N+/kL8u3yrHp0kMZVA==" saltValue="eHVy2LS4/MAaRkhd4dIF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62573</v>
      </c>
      <c r="E3" s="144"/>
      <c r="F3" s="145">
        <v>53895</v>
      </c>
      <c r="G3" s="146"/>
      <c r="H3" s="147"/>
    </row>
    <row r="4" spans="1:8" x14ac:dyDescent="0.15">
      <c r="A4" s="148"/>
      <c r="B4" s="149"/>
      <c r="C4" s="150"/>
      <c r="D4" s="151">
        <v>34960</v>
      </c>
      <c r="E4" s="152"/>
      <c r="F4" s="153">
        <v>31224</v>
      </c>
      <c r="G4" s="154"/>
      <c r="H4" s="155"/>
    </row>
    <row r="5" spans="1:8" x14ac:dyDescent="0.15">
      <c r="A5" s="136" t="s">
        <v>521</v>
      </c>
      <c r="B5" s="141"/>
      <c r="C5" s="142"/>
      <c r="D5" s="143">
        <v>67123</v>
      </c>
      <c r="E5" s="144"/>
      <c r="F5" s="145">
        <v>56181</v>
      </c>
      <c r="G5" s="146"/>
      <c r="H5" s="147"/>
    </row>
    <row r="6" spans="1:8" x14ac:dyDescent="0.15">
      <c r="A6" s="148"/>
      <c r="B6" s="149"/>
      <c r="C6" s="150"/>
      <c r="D6" s="151">
        <v>50985</v>
      </c>
      <c r="E6" s="152"/>
      <c r="F6" s="153">
        <v>32039</v>
      </c>
      <c r="G6" s="154"/>
      <c r="H6" s="155"/>
    </row>
    <row r="7" spans="1:8" x14ac:dyDescent="0.15">
      <c r="A7" s="136" t="s">
        <v>522</v>
      </c>
      <c r="B7" s="141"/>
      <c r="C7" s="142"/>
      <c r="D7" s="143">
        <v>65537</v>
      </c>
      <c r="E7" s="144"/>
      <c r="F7" s="145">
        <v>47730</v>
      </c>
      <c r="G7" s="146"/>
      <c r="H7" s="147"/>
    </row>
    <row r="8" spans="1:8" x14ac:dyDescent="0.15">
      <c r="A8" s="148"/>
      <c r="B8" s="149"/>
      <c r="C8" s="150"/>
      <c r="D8" s="151">
        <v>37359</v>
      </c>
      <c r="E8" s="152"/>
      <c r="F8" s="153">
        <v>26378</v>
      </c>
      <c r="G8" s="154"/>
      <c r="H8" s="155"/>
    </row>
    <row r="9" spans="1:8" x14ac:dyDescent="0.15">
      <c r="A9" s="136" t="s">
        <v>523</v>
      </c>
      <c r="B9" s="141"/>
      <c r="C9" s="142"/>
      <c r="D9" s="143">
        <v>65380</v>
      </c>
      <c r="E9" s="144"/>
      <c r="F9" s="145">
        <v>61921</v>
      </c>
      <c r="G9" s="146"/>
      <c r="H9" s="147"/>
    </row>
    <row r="10" spans="1:8" x14ac:dyDescent="0.15">
      <c r="A10" s="148"/>
      <c r="B10" s="149"/>
      <c r="C10" s="150"/>
      <c r="D10" s="151">
        <v>42926</v>
      </c>
      <c r="E10" s="152"/>
      <c r="F10" s="153">
        <v>34719</v>
      </c>
      <c r="G10" s="154"/>
      <c r="H10" s="155"/>
    </row>
    <row r="11" spans="1:8" x14ac:dyDescent="0.15">
      <c r="A11" s="136" t="s">
        <v>524</v>
      </c>
      <c r="B11" s="141"/>
      <c r="C11" s="142"/>
      <c r="D11" s="143">
        <v>58043</v>
      </c>
      <c r="E11" s="144"/>
      <c r="F11" s="145">
        <v>62764</v>
      </c>
      <c r="G11" s="146"/>
      <c r="H11" s="147"/>
    </row>
    <row r="12" spans="1:8" x14ac:dyDescent="0.15">
      <c r="A12" s="148"/>
      <c r="B12" s="149"/>
      <c r="C12" s="156"/>
      <c r="D12" s="151">
        <v>48048</v>
      </c>
      <c r="E12" s="152"/>
      <c r="F12" s="153">
        <v>36476</v>
      </c>
      <c r="G12" s="154"/>
      <c r="H12" s="155"/>
    </row>
    <row r="13" spans="1:8" x14ac:dyDescent="0.15">
      <c r="A13" s="136"/>
      <c r="B13" s="141"/>
      <c r="C13" s="157"/>
      <c r="D13" s="158">
        <v>63731</v>
      </c>
      <c r="E13" s="159"/>
      <c r="F13" s="160">
        <v>56498</v>
      </c>
      <c r="G13" s="161"/>
      <c r="H13" s="147"/>
    </row>
    <row r="14" spans="1:8" x14ac:dyDescent="0.15">
      <c r="A14" s="148"/>
      <c r="B14" s="149"/>
      <c r="C14" s="150"/>
      <c r="D14" s="151">
        <v>42856</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v>
      </c>
      <c r="C19" s="162">
        <f>ROUND(VALUE(SUBSTITUTE(実質収支比率等に係る経年分析!G$48,"▲","-")),2)</f>
        <v>9.93</v>
      </c>
      <c r="D19" s="162">
        <f>ROUND(VALUE(SUBSTITUTE(実質収支比率等に係る経年分析!H$48,"▲","-")),2)</f>
        <v>8.85</v>
      </c>
      <c r="E19" s="162">
        <f>ROUND(VALUE(SUBSTITUTE(実質収支比率等に係る経年分析!I$48,"▲","-")),2)</f>
        <v>7.32</v>
      </c>
      <c r="F19" s="162">
        <f>ROUND(VALUE(SUBSTITUTE(実質収支比率等に係る経年分析!J$48,"▲","-")),2)</f>
        <v>5.58</v>
      </c>
    </row>
    <row r="20" spans="1:11" x14ac:dyDescent="0.15">
      <c r="A20" s="162" t="s">
        <v>53</v>
      </c>
      <c r="B20" s="162">
        <f>ROUND(VALUE(SUBSTITUTE(実質収支比率等に係る経年分析!F$47,"▲","-")),2)</f>
        <v>19.670000000000002</v>
      </c>
      <c r="C20" s="162">
        <f>ROUND(VALUE(SUBSTITUTE(実質収支比率等に係る経年分析!G$47,"▲","-")),2)</f>
        <v>20.21</v>
      </c>
      <c r="D20" s="162">
        <f>ROUND(VALUE(SUBSTITUTE(実質収支比率等に係る経年分析!H$47,"▲","-")),2)</f>
        <v>22.17</v>
      </c>
      <c r="E20" s="162">
        <f>ROUND(VALUE(SUBSTITUTE(実質収支比率等に係る経年分析!I$47,"▲","-")),2)</f>
        <v>23.16</v>
      </c>
      <c r="F20" s="162">
        <f>ROUND(VALUE(SUBSTITUTE(実質収支比率等に係る経年分析!J$47,"▲","-")),2)</f>
        <v>22.77</v>
      </c>
    </row>
    <row r="21" spans="1:11" x14ac:dyDescent="0.15">
      <c r="A21" s="162" t="s">
        <v>54</v>
      </c>
      <c r="B21" s="162">
        <f>IF(ISNUMBER(VALUE(SUBSTITUTE(実質収支比率等に係る経年分析!F$49,"▲","-"))),ROUND(VALUE(SUBSTITUTE(実質収支比率等に係る経年分析!F$49,"▲","-")),2),NA())</f>
        <v>-3.06</v>
      </c>
      <c r="C21" s="162">
        <f>IF(ISNUMBER(VALUE(SUBSTITUTE(実質収支比率等に係る経年分析!G$49,"▲","-"))),ROUND(VALUE(SUBSTITUTE(実質収支比率等に係る経年分析!G$49,"▲","-")),2),NA())</f>
        <v>1.45</v>
      </c>
      <c r="D21" s="162">
        <f>IF(ISNUMBER(VALUE(SUBSTITUTE(実質収支比率等に係る経年分析!H$49,"▲","-"))),ROUND(VALUE(SUBSTITUTE(実質収支比率等に係る経年分析!H$49,"▲","-")),2),NA())</f>
        <v>-6</v>
      </c>
      <c r="E21" s="162">
        <f>IF(ISNUMBER(VALUE(SUBSTITUTE(実質収支比率等に係る経年分析!I$49,"▲","-"))),ROUND(VALUE(SUBSTITUTE(実質収支比率等に係る経年分析!I$49,"▲","-")),2),NA())</f>
        <v>-4.6900000000000004</v>
      </c>
      <c r="F21" s="162">
        <f>IF(ISNUMBER(VALUE(SUBSTITUTE(実質収支比率等に係る経年分析!J$49,"▲","-"))),ROUND(VALUE(SUBSTITUTE(実質収支比率等に係る経年分析!J$49,"▲","-")),2),NA())</f>
        <v>-6.2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0.28000000000000003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4.29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霊園事業特別会計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1.91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8.8000000000000007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1612</v>
      </c>
      <c r="E42" s="164"/>
      <c r="F42" s="164"/>
      <c r="G42" s="164">
        <f>'実質公債費比率（分子）の構造'!L$52</f>
        <v>1576</v>
      </c>
      <c r="H42" s="164"/>
      <c r="I42" s="164"/>
      <c r="J42" s="164">
        <f>'実質公債費比率（分子）の構造'!M$52</f>
        <v>1475</v>
      </c>
      <c r="K42" s="164"/>
      <c r="L42" s="164"/>
      <c r="M42" s="164">
        <f>'実質公債費比率（分子）の構造'!N$52</f>
        <v>1443</v>
      </c>
      <c r="N42" s="164"/>
      <c r="O42" s="164"/>
      <c r="P42" s="164">
        <f>'実質公債費比率（分子）の構造'!O$52</f>
        <v>1352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v>
      </c>
      <c r="C44" s="164"/>
      <c r="D44" s="164"/>
      <c r="E44" s="164">
        <f>'実質公債費比率（分子）の構造'!L$50</f>
        <v>7</v>
      </c>
      <c r="F44" s="164"/>
      <c r="G44" s="164"/>
      <c r="H44" s="164">
        <f>'実質公債費比率（分子）の構造'!M$50</f>
        <v>7</v>
      </c>
      <c r="I44" s="164"/>
      <c r="J44" s="164"/>
      <c r="K44" s="164">
        <f>'実質公債費比率（分子）の構造'!N$50</f>
        <v>7</v>
      </c>
      <c r="L44" s="164"/>
      <c r="M44" s="164"/>
      <c r="N44" s="164">
        <f>'実質公債費比率（分子）の構造'!O$50</f>
        <v>7</v>
      </c>
      <c r="O44" s="164"/>
      <c r="P44" s="164"/>
    </row>
    <row r="45" spans="1:16" x14ac:dyDescent="0.15">
      <c r="A45" s="164" t="s">
        <v>63</v>
      </c>
      <c r="B45" s="164">
        <f>'実質公債費比率（分子）の構造'!K$49</f>
        <v>170</v>
      </c>
      <c r="C45" s="164"/>
      <c r="D45" s="164"/>
      <c r="E45" s="164">
        <f>'実質公債費比率（分子）の構造'!L$49</f>
        <v>163</v>
      </c>
      <c r="F45" s="164"/>
      <c r="G45" s="164"/>
      <c r="H45" s="164">
        <f>'実質公債費比率（分子）の構造'!M$49</f>
        <v>173</v>
      </c>
      <c r="I45" s="164"/>
      <c r="J45" s="164"/>
      <c r="K45" s="164">
        <f>'実質公債費比率（分子）の構造'!N$49</f>
        <v>172</v>
      </c>
      <c r="L45" s="164"/>
      <c r="M45" s="164"/>
      <c r="N45" s="164">
        <f>'実質公債費比率（分子）の構造'!O$49</f>
        <v>132</v>
      </c>
      <c r="O45" s="164"/>
      <c r="P45" s="164"/>
    </row>
    <row r="46" spans="1:16" x14ac:dyDescent="0.15">
      <c r="A46" s="164" t="s">
        <v>64</v>
      </c>
      <c r="B46" s="164">
        <f>'実質公債費比率（分子）の構造'!K$48</f>
        <v>424</v>
      </c>
      <c r="C46" s="164"/>
      <c r="D46" s="164"/>
      <c r="E46" s="164">
        <f>'実質公債費比率（分子）の構造'!L$48</f>
        <v>437</v>
      </c>
      <c r="F46" s="164"/>
      <c r="G46" s="164"/>
      <c r="H46" s="164">
        <f>'実質公債費比率（分子）の構造'!M$48</f>
        <v>452</v>
      </c>
      <c r="I46" s="164"/>
      <c r="J46" s="164"/>
      <c r="K46" s="164">
        <f>'実質公債費比率（分子）の構造'!N$48</f>
        <v>451</v>
      </c>
      <c r="L46" s="164"/>
      <c r="M46" s="164"/>
      <c r="N46" s="164">
        <f>'実質公債費比率（分子）の構造'!O$48</f>
        <v>320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1573</v>
      </c>
      <c r="C49" s="164"/>
      <c r="D49" s="164"/>
      <c r="E49" s="164">
        <f>'実質公債費比率（分子）の構造'!L$45</f>
        <v>1488</v>
      </c>
      <c r="F49" s="164"/>
      <c r="G49" s="164"/>
      <c r="H49" s="164">
        <f>'実質公債費比率（分子）の構造'!M$45</f>
        <v>1434</v>
      </c>
      <c r="I49" s="164"/>
      <c r="J49" s="164"/>
      <c r="K49" s="164">
        <f>'実質公債費比率（分子）の構造'!N$45</f>
        <v>1402</v>
      </c>
      <c r="L49" s="164"/>
      <c r="M49" s="164"/>
      <c r="N49" s="164">
        <f>'実質公債費比率（分子）の構造'!O$45</f>
        <v>1314</v>
      </c>
      <c r="O49" s="164"/>
      <c r="P49" s="164"/>
    </row>
    <row r="50" spans="1:16" x14ac:dyDescent="0.15">
      <c r="A50" s="164" t="s">
        <v>67</v>
      </c>
      <c r="B50" s="164" t="e">
        <f>NA()</f>
        <v>#N/A</v>
      </c>
      <c r="C50" s="164">
        <f>IF(ISNUMBER('実質公債費比率（分子）の構造'!K$53),'実質公債費比率（分子）の構造'!K$53,NA())</f>
        <v>562</v>
      </c>
      <c r="D50" s="164" t="e">
        <f>NA()</f>
        <v>#N/A</v>
      </c>
      <c r="E50" s="164" t="e">
        <f>NA()</f>
        <v>#N/A</v>
      </c>
      <c r="F50" s="164">
        <f>IF(ISNUMBER('実質公債費比率（分子）の構造'!L$53),'実質公債費比率（分子）の構造'!L$53,NA())</f>
        <v>519</v>
      </c>
      <c r="G50" s="164" t="e">
        <f>NA()</f>
        <v>#N/A</v>
      </c>
      <c r="H50" s="164" t="e">
        <f>NA()</f>
        <v>#N/A</v>
      </c>
      <c r="I50" s="164">
        <f>IF(ISNUMBER('実質公債費比率（分子）の構造'!M$53),'実質公債費比率（分子）の構造'!M$53,NA())</f>
        <v>591</v>
      </c>
      <c r="J50" s="164" t="e">
        <f>NA()</f>
        <v>#N/A</v>
      </c>
      <c r="K50" s="164" t="e">
        <f>NA()</f>
        <v>#N/A</v>
      </c>
      <c r="L50" s="164">
        <f>IF(ISNUMBER('実質公債費比率（分子）の構造'!N$53),'実質公債費比率（分子）の構造'!N$53,NA())</f>
        <v>589</v>
      </c>
      <c r="M50" s="164" t="e">
        <f>NA()</f>
        <v>#N/A</v>
      </c>
      <c r="N50" s="164" t="e">
        <f>NA()</f>
        <v>#N/A</v>
      </c>
      <c r="O50" s="164">
        <f>IF(ISNUMBER('実質公債費比率（分子）の構造'!O$53),'実質公債費比率（分子）の構造'!O$53,NA())</f>
        <v>421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13584</v>
      </c>
      <c r="E56" s="163"/>
      <c r="F56" s="163"/>
      <c r="G56" s="163">
        <f>'将来負担比率（分子）の構造'!J$52</f>
        <v>13148</v>
      </c>
      <c r="H56" s="163"/>
      <c r="I56" s="163"/>
      <c r="J56" s="163">
        <f>'将来負担比率（分子）の構造'!K$52</f>
        <v>12318</v>
      </c>
      <c r="K56" s="163"/>
      <c r="L56" s="163"/>
      <c r="M56" s="163">
        <f>'将来負担比率（分子）の構造'!L$52</f>
        <v>11759</v>
      </c>
      <c r="N56" s="163"/>
      <c r="O56" s="163"/>
      <c r="P56" s="163">
        <f>'将来負担比率（分子）の構造'!M$52</f>
        <v>10747</v>
      </c>
    </row>
    <row r="57" spans="1:16" x14ac:dyDescent="0.15">
      <c r="A57" s="163" t="s">
        <v>42</v>
      </c>
      <c r="B57" s="163"/>
      <c r="C57" s="163"/>
      <c r="D57" s="163">
        <f>'将来負担比率（分子）の構造'!I$51</f>
        <v>403</v>
      </c>
      <c r="E57" s="163"/>
      <c r="F57" s="163"/>
      <c r="G57" s="163">
        <f>'将来負担比率（分子）の構造'!J$51</f>
        <v>354</v>
      </c>
      <c r="H57" s="163"/>
      <c r="I57" s="163"/>
      <c r="J57" s="163">
        <f>'将来負担比率（分子）の構造'!K$51</f>
        <v>303</v>
      </c>
      <c r="K57" s="163"/>
      <c r="L57" s="163"/>
      <c r="M57" s="163">
        <f>'将来負担比率（分子）の構造'!L$51</f>
        <v>255</v>
      </c>
      <c r="N57" s="163"/>
      <c r="O57" s="163"/>
      <c r="P57" s="163">
        <f>'将来負担比率（分子）の構造'!M$51</f>
        <v>206</v>
      </c>
    </row>
    <row r="58" spans="1:16" x14ac:dyDescent="0.15">
      <c r="A58" s="163" t="s">
        <v>41</v>
      </c>
      <c r="B58" s="163"/>
      <c r="C58" s="163"/>
      <c r="D58" s="163">
        <f>'将来負担比率（分子）の構造'!I$50</f>
        <v>4547</v>
      </c>
      <c r="E58" s="163"/>
      <c r="F58" s="163"/>
      <c r="G58" s="163">
        <f>'将来負担比率（分子）の構造'!J$50</f>
        <v>4883</v>
      </c>
      <c r="H58" s="163"/>
      <c r="I58" s="163"/>
      <c r="J58" s="163">
        <f>'将来負担比率（分子）の構造'!K$50</f>
        <v>5352</v>
      </c>
      <c r="K58" s="163"/>
      <c r="L58" s="163"/>
      <c r="M58" s="163">
        <f>'将来負担比率（分子）の構造'!L$50</f>
        <v>5674</v>
      </c>
      <c r="N58" s="163"/>
      <c r="O58" s="163"/>
      <c r="P58" s="163">
        <f>'将来負担比率（分子）の構造'!M$50</f>
        <v>5733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2</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2380</v>
      </c>
      <c r="C62" s="163"/>
      <c r="D62" s="163"/>
      <c r="E62" s="163">
        <f>'将来負担比率（分子）の構造'!J$45</f>
        <v>2360</v>
      </c>
      <c r="F62" s="163"/>
      <c r="G62" s="163"/>
      <c r="H62" s="163">
        <f>'将来負担比率（分子）の構造'!K$45</f>
        <v>2263</v>
      </c>
      <c r="I62" s="163"/>
      <c r="J62" s="163"/>
      <c r="K62" s="163">
        <f>'将来負担比率（分子）の構造'!L$45</f>
        <v>2183</v>
      </c>
      <c r="L62" s="163"/>
      <c r="M62" s="163"/>
      <c r="N62" s="163">
        <f>'将来負担比率（分子）の構造'!M$45</f>
        <v>2142</v>
      </c>
      <c r="O62" s="163"/>
      <c r="P62" s="163"/>
    </row>
    <row r="63" spans="1:16" x14ac:dyDescent="0.15">
      <c r="A63" s="163" t="s">
        <v>34</v>
      </c>
      <c r="B63" s="163">
        <f>'将来負担比率（分子）の構造'!I$44</f>
        <v>1279</v>
      </c>
      <c r="C63" s="163"/>
      <c r="D63" s="163"/>
      <c r="E63" s="163">
        <f>'将来負担比率（分子）の構造'!J$44</f>
        <v>1183</v>
      </c>
      <c r="F63" s="163"/>
      <c r="G63" s="163"/>
      <c r="H63" s="163">
        <f>'将来負担比率（分子）の構造'!K$44</f>
        <v>1056</v>
      </c>
      <c r="I63" s="163"/>
      <c r="J63" s="163"/>
      <c r="K63" s="163">
        <f>'将来負担比率（分子）の構造'!L$44</f>
        <v>1074</v>
      </c>
      <c r="L63" s="163"/>
      <c r="M63" s="163"/>
      <c r="N63" s="163">
        <f>'将来負担比率（分子）の構造'!M$44</f>
        <v>966</v>
      </c>
      <c r="O63" s="163"/>
      <c r="P63" s="163"/>
    </row>
    <row r="64" spans="1:16" x14ac:dyDescent="0.15">
      <c r="A64" s="163" t="s">
        <v>33</v>
      </c>
      <c r="B64" s="163">
        <f>'将来負担比率（分子）の構造'!I$43</f>
        <v>5059</v>
      </c>
      <c r="C64" s="163"/>
      <c r="D64" s="163"/>
      <c r="E64" s="163">
        <f>'将来負担比率（分子）の構造'!J$43</f>
        <v>4685</v>
      </c>
      <c r="F64" s="163"/>
      <c r="G64" s="163"/>
      <c r="H64" s="163">
        <f>'将来負担比率（分子）の構造'!K$43</f>
        <v>4464</v>
      </c>
      <c r="I64" s="163"/>
      <c r="J64" s="163"/>
      <c r="K64" s="163">
        <f>'将来負担比率（分子）の構造'!L$43</f>
        <v>4319</v>
      </c>
      <c r="L64" s="163"/>
      <c r="M64" s="163"/>
      <c r="N64" s="163">
        <f>'将来負担比率（分子）の構造'!M$43</f>
        <v>4219</v>
      </c>
      <c r="O64" s="163"/>
      <c r="P64" s="163"/>
    </row>
    <row r="65" spans="1:16" x14ac:dyDescent="0.15">
      <c r="A65" s="163" t="s">
        <v>32</v>
      </c>
      <c r="B65" s="163">
        <f>'将来負担比率（分子）の構造'!I$42</f>
        <v>39</v>
      </c>
      <c r="C65" s="163"/>
      <c r="D65" s="163"/>
      <c r="E65" s="163">
        <f>'将来負担比率（分子）の構造'!J$42</f>
        <v>32</v>
      </c>
      <c r="F65" s="163"/>
      <c r="G65" s="163"/>
      <c r="H65" s="163">
        <f>'将来負担比率（分子）の構造'!K$42</f>
        <v>25</v>
      </c>
      <c r="I65" s="163"/>
      <c r="J65" s="163"/>
      <c r="K65" s="163">
        <f>'将来負担比率（分子）の構造'!L$42</f>
        <v>18</v>
      </c>
      <c r="L65" s="163"/>
      <c r="M65" s="163"/>
      <c r="N65" s="163">
        <f>'将来負担比率（分子）の構造'!M$42</f>
        <v>11</v>
      </c>
      <c r="O65" s="163"/>
      <c r="P65" s="163"/>
    </row>
    <row r="66" spans="1:16" x14ac:dyDescent="0.15">
      <c r="A66" s="163" t="s">
        <v>31</v>
      </c>
      <c r="B66" s="163">
        <f>'将来負担比率（分子）の構造'!I$41</f>
        <v>12821</v>
      </c>
      <c r="C66" s="163"/>
      <c r="D66" s="163"/>
      <c r="E66" s="163">
        <f>'将来負担比率（分子）の構造'!J$41</f>
        <v>12556</v>
      </c>
      <c r="F66" s="163"/>
      <c r="G66" s="163"/>
      <c r="H66" s="163">
        <f>'将来負担比率（分子）の構造'!K$41</f>
        <v>11806</v>
      </c>
      <c r="I66" s="163"/>
      <c r="J66" s="163"/>
      <c r="K66" s="163">
        <f>'将来負担比率（分子）の構造'!L$41</f>
        <v>11516</v>
      </c>
      <c r="L66" s="163"/>
      <c r="M66" s="163"/>
      <c r="N66" s="163">
        <f>'将来負担比率（分子）の構造'!M$41</f>
        <v>10913</v>
      </c>
      <c r="O66" s="163"/>
      <c r="P66" s="163"/>
    </row>
    <row r="67" spans="1:16" x14ac:dyDescent="0.15">
      <c r="A67" s="163" t="s">
        <v>71</v>
      </c>
      <c r="B67" s="163" t="e">
        <f>NA()</f>
        <v>#N/A</v>
      </c>
      <c r="C67" s="163">
        <f>IF(ISNUMBER('将来負担比率（分子）の構造'!I$53), IF('将来負担比率（分子）の構造'!I$53 &lt; 0, 0, '将来負担比率（分子）の構造'!I$53), NA())</f>
        <v>3044</v>
      </c>
      <c r="D67" s="163" t="e">
        <f>NA()</f>
        <v>#N/A</v>
      </c>
      <c r="E67" s="163" t="e">
        <f>NA()</f>
        <v>#N/A</v>
      </c>
      <c r="F67" s="163">
        <f>IF(ISNUMBER('将来負担比率（分子）の構造'!J$53), IF('将来負担比率（分子）の構造'!J$53 &lt; 0, 0, '将来負担比率（分子）の構造'!J$53), NA())</f>
        <v>2434</v>
      </c>
      <c r="G67" s="163" t="e">
        <f>NA()</f>
        <v>#N/A</v>
      </c>
      <c r="H67" s="163" t="e">
        <f>NA()</f>
        <v>#N/A</v>
      </c>
      <c r="I67" s="163">
        <f>IF(ISNUMBER('将来負担比率（分子）の構造'!K$53), IF('将来負担比率（分子）の構造'!K$53 &lt; 0, 0, '将来負担比率（分子）の構造'!K$53), NA())</f>
        <v>1640</v>
      </c>
      <c r="J67" s="163" t="e">
        <f>NA()</f>
        <v>#N/A</v>
      </c>
      <c r="K67" s="163" t="e">
        <f>NA()</f>
        <v>#N/A</v>
      </c>
      <c r="L67" s="163">
        <f>IF(ISNUMBER('将来負担比率（分子）の構造'!L$53), IF('将来負担比率（分子）の構造'!L$53 &lt; 0, 0, '将来負担比率（分子）の構造'!L$53), NA())</f>
        <v>1421</v>
      </c>
      <c r="M67" s="163" t="e">
        <f>NA()</f>
        <v>#N/A</v>
      </c>
      <c r="N67" s="163" t="e">
        <f>NA()</f>
        <v>#N/A</v>
      </c>
      <c r="O67" s="163">
        <f>IF(ISNUMBER('将来負担比率（分子）の構造'!M$53), IF('将来負担比率（分子）の構造'!M$53 &lt; 0, 0, '将来負担比率（分子）の構造'!M$53), NA())</f>
        <v>1566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1965</v>
      </c>
      <c r="C72" s="167">
        <f>基金残高に係る経年分析!G55</f>
        <v>2074</v>
      </c>
      <c r="D72" s="167">
        <f>基金残高に係る経年分析!H55</f>
        <v>2017</v>
      </c>
    </row>
    <row r="73" spans="1:16" x14ac:dyDescent="0.15">
      <c r="A73" s="166" t="s">
        <v>74</v>
      </c>
      <c r="B73" s="167">
        <f>基金残高に係る経年分析!F56</f>
        <v>412</v>
      </c>
      <c r="C73" s="167">
        <f>基金残高に係る経年分析!G56</f>
        <v>454</v>
      </c>
      <c r="D73" s="167">
        <f>基金残高に係る経年分析!H56</f>
        <v>507</v>
      </c>
    </row>
    <row r="74" spans="1:16" x14ac:dyDescent="0.15">
      <c r="A74" s="166" t="s">
        <v>75</v>
      </c>
      <c r="B74" s="167">
        <f>基金残高に係る経年分析!F57</f>
        <v>3228</v>
      </c>
      <c r="C74" s="167">
        <f>基金残高に係る経年分析!G57</f>
        <v>3180</v>
      </c>
      <c r="D74" s="167">
        <f>基金残高に係る経年分析!H57</f>
        <v>3069</v>
      </c>
    </row>
  </sheetData>
  <sheetProtection algorithmName="SHA-512" hashValue="fxPNdTUZwfJybMZn34DvcQZcyGvtQ/cvofd4l51zHhvKll5e2NbNXla6xUKxUJPyW5+YNzuJlR1dQc+Ri3x9gw==" saltValue="0RYlpj1TP6062nfZiyOv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election activeCell="H61" sqref="H6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2564096</v>
      </c>
      <c r="S5" s="613"/>
      <c r="T5" s="613"/>
      <c r="U5" s="613"/>
      <c r="V5" s="613"/>
      <c r="W5" s="613"/>
      <c r="X5" s="613"/>
      <c r="Y5" s="614"/>
      <c r="Z5" s="615">
        <v>17.3</v>
      </c>
      <c r="AA5" s="615"/>
      <c r="AB5" s="615"/>
      <c r="AC5" s="615"/>
      <c r="AD5" s="616">
        <v>2564096</v>
      </c>
      <c r="AE5" s="616"/>
      <c r="AF5" s="616"/>
      <c r="AG5" s="616"/>
      <c r="AH5" s="616"/>
      <c r="AI5" s="616"/>
      <c r="AJ5" s="616"/>
      <c r="AK5" s="616"/>
      <c r="AL5" s="617">
        <v>28.6</v>
      </c>
      <c r="AM5" s="618"/>
      <c r="AN5" s="618"/>
      <c r="AO5" s="619"/>
      <c r="AP5" s="609" t="s">
        <v>215</v>
      </c>
      <c r="AQ5" s="610"/>
      <c r="AR5" s="610"/>
      <c r="AS5" s="610"/>
      <c r="AT5" s="610"/>
      <c r="AU5" s="610"/>
      <c r="AV5" s="610"/>
      <c r="AW5" s="610"/>
      <c r="AX5" s="610"/>
      <c r="AY5" s="610"/>
      <c r="AZ5" s="610"/>
      <c r="BA5" s="610"/>
      <c r="BB5" s="610"/>
      <c r="BC5" s="610"/>
      <c r="BD5" s="610"/>
      <c r="BE5" s="610"/>
      <c r="BF5" s="611"/>
      <c r="BG5" s="623">
        <v>2555247</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225030</v>
      </c>
      <c r="S6" s="624"/>
      <c r="T6" s="624"/>
      <c r="U6" s="624"/>
      <c r="V6" s="624"/>
      <c r="W6" s="624"/>
      <c r="X6" s="624"/>
      <c r="Y6" s="625"/>
      <c r="Z6" s="626">
        <v>1.5</v>
      </c>
      <c r="AA6" s="626"/>
      <c r="AB6" s="626"/>
      <c r="AC6" s="626"/>
      <c r="AD6" s="627">
        <v>225030</v>
      </c>
      <c r="AE6" s="627"/>
      <c r="AF6" s="627"/>
      <c r="AG6" s="627"/>
      <c r="AH6" s="627"/>
      <c r="AI6" s="627"/>
      <c r="AJ6" s="627"/>
      <c r="AK6" s="627"/>
      <c r="AL6" s="628">
        <v>2.5</v>
      </c>
      <c r="AM6" s="629"/>
      <c r="AN6" s="629"/>
      <c r="AO6" s="630"/>
      <c r="AP6" s="620" t="s">
        <v>220</v>
      </c>
      <c r="AQ6" s="621"/>
      <c r="AR6" s="621"/>
      <c r="AS6" s="621"/>
      <c r="AT6" s="621"/>
      <c r="AU6" s="621"/>
      <c r="AV6" s="621"/>
      <c r="AW6" s="621"/>
      <c r="AX6" s="621"/>
      <c r="AY6" s="621"/>
      <c r="AZ6" s="621"/>
      <c r="BA6" s="621"/>
      <c r="BB6" s="621"/>
      <c r="BC6" s="621"/>
      <c r="BD6" s="621"/>
      <c r="BE6" s="621"/>
      <c r="BF6" s="622"/>
      <c r="BG6" s="623">
        <v>2555247</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136431</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136431</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745</v>
      </c>
      <c r="S7" s="624"/>
      <c r="T7" s="624"/>
      <c r="U7" s="624"/>
      <c r="V7" s="624"/>
      <c r="W7" s="624"/>
      <c r="X7" s="624"/>
      <c r="Y7" s="625"/>
      <c r="Z7" s="626">
        <v>0</v>
      </c>
      <c r="AA7" s="626"/>
      <c r="AB7" s="626"/>
      <c r="AC7" s="626"/>
      <c r="AD7" s="627">
        <v>745</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866645</v>
      </c>
      <c r="BH7" s="624"/>
      <c r="BI7" s="624"/>
      <c r="BJ7" s="624"/>
      <c r="BK7" s="624"/>
      <c r="BL7" s="624"/>
      <c r="BM7" s="624"/>
      <c r="BN7" s="625"/>
      <c r="BO7" s="626">
        <v>33.799999999999997</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2239968</v>
      </c>
      <c r="CS7" s="624"/>
      <c r="CT7" s="624"/>
      <c r="CU7" s="624"/>
      <c r="CV7" s="624"/>
      <c r="CW7" s="624"/>
      <c r="CX7" s="624"/>
      <c r="CY7" s="625"/>
      <c r="CZ7" s="626">
        <v>15.8</v>
      </c>
      <c r="DA7" s="626"/>
      <c r="DB7" s="626"/>
      <c r="DC7" s="626"/>
      <c r="DD7" s="632">
        <v>96531</v>
      </c>
      <c r="DE7" s="624"/>
      <c r="DF7" s="624"/>
      <c r="DG7" s="624"/>
      <c r="DH7" s="624"/>
      <c r="DI7" s="624"/>
      <c r="DJ7" s="624"/>
      <c r="DK7" s="624"/>
      <c r="DL7" s="624"/>
      <c r="DM7" s="624"/>
      <c r="DN7" s="624"/>
      <c r="DO7" s="624"/>
      <c r="DP7" s="625"/>
      <c r="DQ7" s="632">
        <v>1578440</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12743</v>
      </c>
      <c r="S8" s="624"/>
      <c r="T8" s="624"/>
      <c r="U8" s="624"/>
      <c r="V8" s="624"/>
      <c r="W8" s="624"/>
      <c r="X8" s="624"/>
      <c r="Y8" s="625"/>
      <c r="Z8" s="626">
        <v>0.1</v>
      </c>
      <c r="AA8" s="626"/>
      <c r="AB8" s="626"/>
      <c r="AC8" s="626"/>
      <c r="AD8" s="627">
        <v>12743</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33183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4283839</v>
      </c>
      <c r="CS8" s="624"/>
      <c r="CT8" s="624"/>
      <c r="CU8" s="624"/>
      <c r="CV8" s="624"/>
      <c r="CW8" s="624"/>
      <c r="CX8" s="624"/>
      <c r="CY8" s="625"/>
      <c r="CZ8" s="626">
        <v>30.2</v>
      </c>
      <c r="DA8" s="626"/>
      <c r="DB8" s="626"/>
      <c r="DC8" s="626"/>
      <c r="DD8" s="632">
        <v>13976</v>
      </c>
      <c r="DE8" s="624"/>
      <c r="DF8" s="624"/>
      <c r="DG8" s="624"/>
      <c r="DH8" s="624"/>
      <c r="DI8" s="624"/>
      <c r="DJ8" s="624"/>
      <c r="DK8" s="624"/>
      <c r="DL8" s="624"/>
      <c r="DM8" s="624"/>
      <c r="DN8" s="624"/>
      <c r="DO8" s="624"/>
      <c r="DP8" s="625"/>
      <c r="DQ8" s="632">
        <v>2767994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17010</v>
      </c>
      <c r="S9" s="624"/>
      <c r="T9" s="624"/>
      <c r="U9" s="624"/>
      <c r="V9" s="624"/>
      <c r="W9" s="624"/>
      <c r="X9" s="624"/>
      <c r="Y9" s="625"/>
      <c r="Z9" s="626">
        <v>0.1</v>
      </c>
      <c r="AA9" s="626"/>
      <c r="AB9" s="626"/>
      <c r="AC9" s="626"/>
      <c r="AD9" s="627">
        <v>17010</v>
      </c>
      <c r="AE9" s="627"/>
      <c r="AF9" s="627"/>
      <c r="AG9" s="627"/>
      <c r="AH9" s="627"/>
      <c r="AI9" s="627"/>
      <c r="AJ9" s="627"/>
      <c r="AK9" s="627"/>
      <c r="AL9" s="628">
        <v>0.2</v>
      </c>
      <c r="AM9" s="629"/>
      <c r="AN9" s="629"/>
      <c r="AO9" s="630"/>
      <c r="AP9" s="620" t="s">
        <v>229</v>
      </c>
      <c r="AQ9" s="621"/>
      <c r="AR9" s="621"/>
      <c r="AS9" s="621"/>
      <c r="AT9" s="621"/>
      <c r="AU9" s="621"/>
      <c r="AV9" s="621"/>
      <c r="AW9" s="621"/>
      <c r="AX9" s="621"/>
      <c r="AY9" s="621"/>
      <c r="AZ9" s="621"/>
      <c r="BA9" s="621"/>
      <c r="BB9" s="621"/>
      <c r="BC9" s="621"/>
      <c r="BD9" s="621"/>
      <c r="BE9" s="621"/>
      <c r="BF9" s="622"/>
      <c r="BG9" s="623">
        <v>726775</v>
      </c>
      <c r="BH9" s="624"/>
      <c r="BI9" s="624"/>
      <c r="BJ9" s="624"/>
      <c r="BK9" s="624"/>
      <c r="BL9" s="624"/>
      <c r="BM9" s="624"/>
      <c r="BN9" s="625"/>
      <c r="BO9" s="626">
        <v>28.3</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854148</v>
      </c>
      <c r="CS9" s="624"/>
      <c r="CT9" s="624"/>
      <c r="CU9" s="624"/>
      <c r="CV9" s="624"/>
      <c r="CW9" s="624"/>
      <c r="CX9" s="624"/>
      <c r="CY9" s="625"/>
      <c r="CZ9" s="626">
        <v>6</v>
      </c>
      <c r="DA9" s="626"/>
      <c r="DB9" s="626"/>
      <c r="DC9" s="626"/>
      <c r="DD9" s="632">
        <v>6295</v>
      </c>
      <c r="DE9" s="624"/>
      <c r="DF9" s="624"/>
      <c r="DG9" s="624"/>
      <c r="DH9" s="624"/>
      <c r="DI9" s="624"/>
      <c r="DJ9" s="624"/>
      <c r="DK9" s="624"/>
      <c r="DL9" s="624"/>
      <c r="DM9" s="624"/>
      <c r="DN9" s="624"/>
      <c r="DO9" s="624"/>
      <c r="DP9" s="625"/>
      <c r="DQ9" s="632">
        <v>823031</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56742</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420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420</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576900</v>
      </c>
      <c r="S11" s="624"/>
      <c r="T11" s="624"/>
      <c r="U11" s="624"/>
      <c r="V11" s="624"/>
      <c r="W11" s="624"/>
      <c r="X11" s="624"/>
      <c r="Y11" s="625"/>
      <c r="Z11" s="628">
        <v>3.9</v>
      </c>
      <c r="AA11" s="629"/>
      <c r="AB11" s="629"/>
      <c r="AC11" s="635"/>
      <c r="AD11" s="632">
        <v>576900</v>
      </c>
      <c r="AE11" s="624"/>
      <c r="AF11" s="624"/>
      <c r="AG11" s="624"/>
      <c r="AH11" s="624"/>
      <c r="AI11" s="624"/>
      <c r="AJ11" s="624"/>
      <c r="AK11" s="625"/>
      <c r="AL11" s="628">
        <v>6.4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49945</v>
      </c>
      <c r="BH11" s="624"/>
      <c r="BI11" s="624"/>
      <c r="BJ11" s="624"/>
      <c r="BK11" s="624"/>
      <c r="BL11" s="624"/>
      <c r="BM11" s="624"/>
      <c r="BN11" s="625"/>
      <c r="BO11" s="626">
        <v>1.9</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928687</v>
      </c>
      <c r="CS11" s="624"/>
      <c r="CT11" s="624"/>
      <c r="CU11" s="624"/>
      <c r="CV11" s="624"/>
      <c r="CW11" s="624"/>
      <c r="CX11" s="624"/>
      <c r="CY11" s="625"/>
      <c r="CZ11" s="626">
        <v>6.6</v>
      </c>
      <c r="DA11" s="626"/>
      <c r="DB11" s="626"/>
      <c r="DC11" s="626"/>
      <c r="DD11" s="632">
        <v>188626</v>
      </c>
      <c r="DE11" s="624"/>
      <c r="DF11" s="624"/>
      <c r="DG11" s="624"/>
      <c r="DH11" s="624"/>
      <c r="DI11" s="624"/>
      <c r="DJ11" s="624"/>
      <c r="DK11" s="624"/>
      <c r="DL11" s="624"/>
      <c r="DM11" s="624"/>
      <c r="DN11" s="624"/>
      <c r="DO11" s="624"/>
      <c r="DP11" s="625"/>
      <c r="DQ11" s="632">
        <v>448832</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1394061</v>
      </c>
      <c r="BH12" s="624"/>
      <c r="BI12" s="624"/>
      <c r="BJ12" s="624"/>
      <c r="BK12" s="624"/>
      <c r="BL12" s="624"/>
      <c r="BM12" s="624"/>
      <c r="BN12" s="625"/>
      <c r="BO12" s="626">
        <v>54.4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498833</v>
      </c>
      <c r="CS12" s="624"/>
      <c r="CT12" s="624"/>
      <c r="CU12" s="624"/>
      <c r="CV12" s="624"/>
      <c r="CW12" s="624"/>
      <c r="CX12" s="624"/>
      <c r="CY12" s="625"/>
      <c r="CZ12" s="626">
        <v>3.5</v>
      </c>
      <c r="DA12" s="626"/>
      <c r="DB12" s="626"/>
      <c r="DC12" s="626"/>
      <c r="DD12" s="632">
        <v>66434</v>
      </c>
      <c r="DE12" s="624"/>
      <c r="DF12" s="624"/>
      <c r="DG12" s="624"/>
      <c r="DH12" s="624"/>
      <c r="DI12" s="624"/>
      <c r="DJ12" s="624"/>
      <c r="DK12" s="624"/>
      <c r="DL12" s="624"/>
      <c r="DM12" s="624"/>
      <c r="DN12" s="624"/>
      <c r="DO12" s="624"/>
      <c r="DP12" s="625"/>
      <c r="DQ12" s="632">
        <v>364378</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1358572</v>
      </c>
      <c r="BH13" s="624"/>
      <c r="BI13" s="624"/>
      <c r="BJ13" s="624"/>
      <c r="BK13" s="624"/>
      <c r="BL13" s="624"/>
      <c r="BM13" s="624"/>
      <c r="BN13" s="625"/>
      <c r="BO13" s="626">
        <v>53</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1588060</v>
      </c>
      <c r="CS13" s="624"/>
      <c r="CT13" s="624"/>
      <c r="CU13" s="624"/>
      <c r="CV13" s="624"/>
      <c r="CW13" s="624"/>
      <c r="CX13" s="624"/>
      <c r="CY13" s="625"/>
      <c r="CZ13" s="626">
        <v>11.2</v>
      </c>
      <c r="DA13" s="626"/>
      <c r="DB13" s="626"/>
      <c r="DC13" s="626"/>
      <c r="DD13" s="632">
        <v>683860</v>
      </c>
      <c r="DE13" s="624"/>
      <c r="DF13" s="624"/>
      <c r="DG13" s="624"/>
      <c r="DH13" s="624"/>
      <c r="DI13" s="624"/>
      <c r="DJ13" s="624"/>
      <c r="DK13" s="624"/>
      <c r="DL13" s="624"/>
      <c r="DM13" s="624"/>
      <c r="DN13" s="624"/>
      <c r="DO13" s="624"/>
      <c r="DP13" s="625"/>
      <c r="DQ13" s="632">
        <v>945159</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105083</v>
      </c>
      <c r="BH14" s="624"/>
      <c r="BI14" s="624"/>
      <c r="BJ14" s="624"/>
      <c r="BK14" s="624"/>
      <c r="BL14" s="624"/>
      <c r="BM14" s="624"/>
      <c r="BN14" s="625"/>
      <c r="BO14" s="626">
        <v>4.0999999999999996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465145</v>
      </c>
      <c r="CS14" s="624"/>
      <c r="CT14" s="624"/>
      <c r="CU14" s="624"/>
      <c r="CV14" s="624"/>
      <c r="CW14" s="624"/>
      <c r="CX14" s="624"/>
      <c r="CY14" s="625"/>
      <c r="CZ14" s="626">
        <v>3.3</v>
      </c>
      <c r="DA14" s="626"/>
      <c r="DB14" s="626"/>
      <c r="DC14" s="626"/>
      <c r="DD14" s="632">
        <v>31185</v>
      </c>
      <c r="DE14" s="624"/>
      <c r="DF14" s="624"/>
      <c r="DG14" s="624"/>
      <c r="DH14" s="624"/>
      <c r="DI14" s="624"/>
      <c r="DJ14" s="624"/>
      <c r="DK14" s="624"/>
      <c r="DL14" s="624"/>
      <c r="DM14" s="624"/>
      <c r="DN14" s="624"/>
      <c r="DO14" s="624"/>
      <c r="DP14" s="625"/>
      <c r="DQ14" s="632">
        <v>434776</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27913</v>
      </c>
      <c r="S15" s="624"/>
      <c r="T15" s="624"/>
      <c r="U15" s="624"/>
      <c r="V15" s="624"/>
      <c r="W15" s="624"/>
      <c r="X15" s="624"/>
      <c r="Y15" s="625"/>
      <c r="Z15" s="626">
        <v>0.2</v>
      </c>
      <c r="AA15" s="626"/>
      <c r="AB15" s="626"/>
      <c r="AC15" s="626"/>
      <c r="AD15" s="627">
        <v>27913</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189458</v>
      </c>
      <c r="BH15" s="624"/>
      <c r="BI15" s="624"/>
      <c r="BJ15" s="624"/>
      <c r="BK15" s="624"/>
      <c r="BL15" s="624"/>
      <c r="BM15" s="624"/>
      <c r="BN15" s="625"/>
      <c r="BO15" s="626">
        <v>7.4</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1818366</v>
      </c>
      <c r="CS15" s="624"/>
      <c r="CT15" s="624"/>
      <c r="CU15" s="624"/>
      <c r="CV15" s="624"/>
      <c r="CW15" s="624"/>
      <c r="CX15" s="624"/>
      <c r="CY15" s="625"/>
      <c r="CZ15" s="626">
        <v>12.8</v>
      </c>
      <c r="DA15" s="626"/>
      <c r="DB15" s="626"/>
      <c r="DC15" s="626"/>
      <c r="DD15" s="632">
        <v>130250</v>
      </c>
      <c r="DE15" s="624"/>
      <c r="DF15" s="624"/>
      <c r="DG15" s="624"/>
      <c r="DH15" s="624"/>
      <c r="DI15" s="624"/>
      <c r="DJ15" s="624"/>
      <c r="DK15" s="624"/>
      <c r="DL15" s="624"/>
      <c r="DM15" s="624"/>
      <c r="DN15" s="624"/>
      <c r="DO15" s="624"/>
      <c r="DP15" s="625"/>
      <c r="DQ15" s="632">
        <v>1426522</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58480</v>
      </c>
      <c r="S16" s="624"/>
      <c r="T16" s="624"/>
      <c r="U16" s="624"/>
      <c r="V16" s="624"/>
      <c r="W16" s="624"/>
      <c r="X16" s="624"/>
      <c r="Y16" s="625"/>
      <c r="Z16" s="626">
        <v>0.4</v>
      </c>
      <c r="AA16" s="626"/>
      <c r="AB16" s="626"/>
      <c r="AC16" s="626"/>
      <c r="AD16" s="627">
        <v>58480</v>
      </c>
      <c r="AE16" s="627"/>
      <c r="AF16" s="627"/>
      <c r="AG16" s="627"/>
      <c r="AH16" s="627"/>
      <c r="AI16" s="627"/>
      <c r="AJ16" s="627"/>
      <c r="AK16" s="627"/>
      <c r="AL16" s="628">
        <v>0.7</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38634</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36663</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106615</v>
      </c>
      <c r="S17" s="624"/>
      <c r="T17" s="624"/>
      <c r="U17" s="624"/>
      <c r="V17" s="624"/>
      <c r="W17" s="624"/>
      <c r="X17" s="624"/>
      <c r="Y17" s="625"/>
      <c r="Z17" s="626">
        <v>0.7</v>
      </c>
      <c r="AA17" s="626"/>
      <c r="AB17" s="626"/>
      <c r="AC17" s="626"/>
      <c r="AD17" s="627">
        <v>106615</v>
      </c>
      <c r="AE17" s="627"/>
      <c r="AF17" s="627"/>
      <c r="AG17" s="627"/>
      <c r="AH17" s="627"/>
      <c r="AI17" s="627"/>
      <c r="AJ17" s="627"/>
      <c r="AK17" s="627"/>
      <c r="AL17" s="628">
        <v>1.2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1314543</v>
      </c>
      <c r="CS17" s="624"/>
      <c r="CT17" s="624"/>
      <c r="CU17" s="624"/>
      <c r="CV17" s="624"/>
      <c r="CW17" s="624"/>
      <c r="CX17" s="624"/>
      <c r="CY17" s="625"/>
      <c r="CZ17" s="626">
        <v>9.3000000000000007</v>
      </c>
      <c r="DA17" s="626"/>
      <c r="DB17" s="626"/>
      <c r="DC17" s="626"/>
      <c r="DD17" s="632" t="s">
        <v>122</v>
      </c>
      <c r="DE17" s="624"/>
      <c r="DF17" s="624"/>
      <c r="DG17" s="624"/>
      <c r="DH17" s="624"/>
      <c r="DI17" s="624"/>
      <c r="DJ17" s="624"/>
      <c r="DK17" s="624"/>
      <c r="DL17" s="624"/>
      <c r="DM17" s="624"/>
      <c r="DN17" s="624"/>
      <c r="DO17" s="624"/>
      <c r="DP17" s="625"/>
      <c r="DQ17" s="632">
        <v>1263383</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18473</v>
      </c>
      <c r="S18" s="624"/>
      <c r="T18" s="624"/>
      <c r="U18" s="624"/>
      <c r="V18" s="624"/>
      <c r="W18" s="624"/>
      <c r="X18" s="624"/>
      <c r="Y18" s="625"/>
      <c r="Z18" s="626">
        <v>0.1</v>
      </c>
      <c r="AA18" s="626"/>
      <c r="AB18" s="626"/>
      <c r="AC18" s="626"/>
      <c r="AD18" s="627">
        <v>18473</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85903</v>
      </c>
      <c r="S19" s="624"/>
      <c r="T19" s="624"/>
      <c r="U19" s="624"/>
      <c r="V19" s="624"/>
      <c r="W19" s="624"/>
      <c r="X19" s="624"/>
      <c r="Y19" s="625"/>
      <c r="Z19" s="626">
        <v>0.6</v>
      </c>
      <c r="AA19" s="626"/>
      <c r="AB19" s="626"/>
      <c r="AC19" s="626"/>
      <c r="AD19" s="627">
        <v>85903</v>
      </c>
      <c r="AE19" s="627"/>
      <c r="AF19" s="627"/>
      <c r="AG19" s="627"/>
      <c r="AH19" s="627"/>
      <c r="AI19" s="627"/>
      <c r="AJ19" s="627"/>
      <c r="AK19" s="627"/>
      <c r="AL19" s="628">
        <v>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8849</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2239</v>
      </c>
      <c r="S20" s="624"/>
      <c r="T20" s="624"/>
      <c r="U20" s="624"/>
      <c r="V20" s="624"/>
      <c r="W20" s="624"/>
      <c r="X20" s="624"/>
      <c r="Y20" s="625"/>
      <c r="Z20" s="626">
        <v>0</v>
      </c>
      <c r="AA20" s="626"/>
      <c r="AB20" s="626"/>
      <c r="AC20" s="626"/>
      <c r="AD20" s="627">
        <v>2239</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8849</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14167074</v>
      </c>
      <c r="CS20" s="624"/>
      <c r="CT20" s="624"/>
      <c r="CU20" s="624"/>
      <c r="CV20" s="624"/>
      <c r="CW20" s="624"/>
      <c r="CX20" s="624"/>
      <c r="CY20" s="625"/>
      <c r="CZ20" s="626">
        <v>100</v>
      </c>
      <c r="DA20" s="626"/>
      <c r="DB20" s="626"/>
      <c r="DC20" s="626"/>
      <c r="DD20" s="632">
        <v>1217157</v>
      </c>
      <c r="DE20" s="624"/>
      <c r="DF20" s="624"/>
      <c r="DG20" s="624"/>
      <c r="DH20" s="624"/>
      <c r="DI20" s="624"/>
      <c r="DJ20" s="624"/>
      <c r="DK20" s="624"/>
      <c r="DL20" s="624"/>
      <c r="DM20" s="624"/>
      <c r="DN20" s="624"/>
      <c r="DO20" s="624"/>
      <c r="DP20" s="625"/>
      <c r="DQ20" s="632">
        <v>10226029</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5793379</v>
      </c>
      <c r="S21" s="624"/>
      <c r="T21" s="624"/>
      <c r="U21" s="624"/>
      <c r="V21" s="624"/>
      <c r="W21" s="624"/>
      <c r="X21" s="624"/>
      <c r="Y21" s="625"/>
      <c r="Z21" s="626">
        <v>39.200000000000003</v>
      </c>
      <c r="AA21" s="626"/>
      <c r="AB21" s="626"/>
      <c r="AC21" s="626"/>
      <c r="AD21" s="627">
        <v>5307268</v>
      </c>
      <c r="AE21" s="627"/>
      <c r="AF21" s="627"/>
      <c r="AG21" s="627"/>
      <c r="AH21" s="627"/>
      <c r="AI21" s="627"/>
      <c r="AJ21" s="627"/>
      <c r="AK21" s="627"/>
      <c r="AL21" s="628">
        <v>59.3</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8849</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5307268</v>
      </c>
      <c r="S22" s="624"/>
      <c r="T22" s="624"/>
      <c r="U22" s="624"/>
      <c r="V22" s="624"/>
      <c r="W22" s="624"/>
      <c r="X22" s="624"/>
      <c r="Y22" s="625"/>
      <c r="Z22" s="626">
        <v>35.9</v>
      </c>
      <c r="AA22" s="626"/>
      <c r="AB22" s="626"/>
      <c r="AC22" s="626"/>
      <c r="AD22" s="627">
        <v>5307268</v>
      </c>
      <c r="AE22" s="627"/>
      <c r="AF22" s="627"/>
      <c r="AG22" s="627"/>
      <c r="AH22" s="627"/>
      <c r="AI22" s="627"/>
      <c r="AJ22" s="627"/>
      <c r="AK22" s="627"/>
      <c r="AL22" s="628">
        <v>59.3</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407146</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78965</v>
      </c>
      <c r="S24" s="624"/>
      <c r="T24" s="624"/>
      <c r="U24" s="624"/>
      <c r="V24" s="624"/>
      <c r="W24" s="624"/>
      <c r="X24" s="624"/>
      <c r="Y24" s="625"/>
      <c r="Z24" s="626">
        <v>0.5</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6034827</v>
      </c>
      <c r="CS24" s="613"/>
      <c r="CT24" s="613"/>
      <c r="CU24" s="613"/>
      <c r="CV24" s="613"/>
      <c r="CW24" s="613"/>
      <c r="CX24" s="613"/>
      <c r="CY24" s="614"/>
      <c r="CZ24" s="617">
        <v>42.6</v>
      </c>
      <c r="DA24" s="618"/>
      <c r="DB24" s="618"/>
      <c r="DC24" s="634"/>
      <c r="DD24" s="655">
        <v>4689012</v>
      </c>
      <c r="DE24" s="613"/>
      <c r="DF24" s="613"/>
      <c r="DG24" s="613"/>
      <c r="DH24" s="613"/>
      <c r="DI24" s="613"/>
      <c r="DJ24" s="613"/>
      <c r="DK24" s="614"/>
      <c r="DL24" s="655">
        <v>4169161</v>
      </c>
      <c r="DM24" s="613"/>
      <c r="DN24" s="613"/>
      <c r="DO24" s="613"/>
      <c r="DP24" s="613"/>
      <c r="DQ24" s="613"/>
      <c r="DR24" s="613"/>
      <c r="DS24" s="613"/>
      <c r="DT24" s="613"/>
      <c r="DU24" s="613"/>
      <c r="DV24" s="614"/>
      <c r="DW24" s="617">
        <v>46.5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9382911</v>
      </c>
      <c r="S25" s="624"/>
      <c r="T25" s="624"/>
      <c r="U25" s="624"/>
      <c r="V25" s="624"/>
      <c r="W25" s="624"/>
      <c r="X25" s="624"/>
      <c r="Y25" s="625"/>
      <c r="Z25" s="626">
        <v>63.5</v>
      </c>
      <c r="AA25" s="626"/>
      <c r="AB25" s="626"/>
      <c r="AC25" s="626"/>
      <c r="AD25" s="627">
        <v>8896800</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2760158</v>
      </c>
      <c r="CS25" s="656"/>
      <c r="CT25" s="656"/>
      <c r="CU25" s="656"/>
      <c r="CV25" s="656"/>
      <c r="CW25" s="656"/>
      <c r="CX25" s="656"/>
      <c r="CY25" s="657"/>
      <c r="CZ25" s="628">
        <v>19.5</v>
      </c>
      <c r="DA25" s="653"/>
      <c r="DB25" s="653"/>
      <c r="DC25" s="658"/>
      <c r="DD25" s="632">
        <v>2544571</v>
      </c>
      <c r="DE25" s="656"/>
      <c r="DF25" s="656"/>
      <c r="DG25" s="656"/>
      <c r="DH25" s="656"/>
      <c r="DI25" s="656"/>
      <c r="DJ25" s="656"/>
      <c r="DK25" s="657"/>
      <c r="DL25" s="632">
        <v>2444269</v>
      </c>
      <c r="DM25" s="656"/>
      <c r="DN25" s="656"/>
      <c r="DO25" s="656"/>
      <c r="DP25" s="656"/>
      <c r="DQ25" s="656"/>
      <c r="DR25" s="656"/>
      <c r="DS25" s="656"/>
      <c r="DT25" s="656"/>
      <c r="DU25" s="656"/>
      <c r="DV25" s="657"/>
      <c r="DW25" s="628">
        <v>27.2</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2069</v>
      </c>
      <c r="S26" s="624"/>
      <c r="T26" s="624"/>
      <c r="U26" s="624"/>
      <c r="V26" s="624"/>
      <c r="W26" s="624"/>
      <c r="X26" s="624"/>
      <c r="Y26" s="625"/>
      <c r="Z26" s="626">
        <v>0</v>
      </c>
      <c r="AA26" s="626"/>
      <c r="AB26" s="626"/>
      <c r="AC26" s="626"/>
      <c r="AD26" s="627">
        <v>2069</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1405530</v>
      </c>
      <c r="CS26" s="624"/>
      <c r="CT26" s="624"/>
      <c r="CU26" s="624"/>
      <c r="CV26" s="624"/>
      <c r="CW26" s="624"/>
      <c r="CX26" s="624"/>
      <c r="CY26" s="625"/>
      <c r="CZ26" s="628">
        <v>9.9</v>
      </c>
      <c r="DA26" s="653"/>
      <c r="DB26" s="653"/>
      <c r="DC26" s="658"/>
      <c r="DD26" s="632">
        <v>1295464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15242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2564096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1960126</v>
      </c>
      <c r="CS27" s="656"/>
      <c r="CT27" s="656"/>
      <c r="CU27" s="656"/>
      <c r="CV27" s="656"/>
      <c r="CW27" s="656"/>
      <c r="CX27" s="656"/>
      <c r="CY27" s="657"/>
      <c r="CZ27" s="628">
        <v>13.8</v>
      </c>
      <c r="DA27" s="653"/>
      <c r="DB27" s="653"/>
      <c r="DC27" s="658"/>
      <c r="DD27" s="632">
        <v>881058</v>
      </c>
      <c r="DE27" s="656"/>
      <c r="DF27" s="656"/>
      <c r="DG27" s="656"/>
      <c r="DH27" s="656"/>
      <c r="DI27" s="656"/>
      <c r="DJ27" s="656"/>
      <c r="DK27" s="657"/>
      <c r="DL27" s="632">
        <v>461509</v>
      </c>
      <c r="DM27" s="656"/>
      <c r="DN27" s="656"/>
      <c r="DO27" s="656"/>
      <c r="DP27" s="656"/>
      <c r="DQ27" s="656"/>
      <c r="DR27" s="656"/>
      <c r="DS27" s="656"/>
      <c r="DT27" s="656"/>
      <c r="DU27" s="656"/>
      <c r="DV27" s="657"/>
      <c r="DW27" s="628">
        <v>5.0999999999999996</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122272</v>
      </c>
      <c r="S28" s="624"/>
      <c r="T28" s="624"/>
      <c r="U28" s="624"/>
      <c r="V28" s="624"/>
      <c r="W28" s="624"/>
      <c r="X28" s="624"/>
      <c r="Y28" s="625"/>
      <c r="Z28" s="626">
        <v>0.8</v>
      </c>
      <c r="AA28" s="626"/>
      <c r="AB28" s="626"/>
      <c r="AC28" s="626"/>
      <c r="AD28" s="627">
        <v>15418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1314543</v>
      </c>
      <c r="CS28" s="624"/>
      <c r="CT28" s="624"/>
      <c r="CU28" s="624"/>
      <c r="CV28" s="624"/>
      <c r="CW28" s="624"/>
      <c r="CX28" s="624"/>
      <c r="CY28" s="625"/>
      <c r="CZ28" s="628">
        <v>9.3000000000000007</v>
      </c>
      <c r="DA28" s="653"/>
      <c r="DB28" s="653"/>
      <c r="DC28" s="658"/>
      <c r="DD28" s="632">
        <v>1263383</v>
      </c>
      <c r="DE28" s="624"/>
      <c r="DF28" s="624"/>
      <c r="DG28" s="624"/>
      <c r="DH28" s="624"/>
      <c r="DI28" s="624"/>
      <c r="DJ28" s="624"/>
      <c r="DK28" s="625"/>
      <c r="DL28" s="632">
        <v>1263383</v>
      </c>
      <c r="DM28" s="624"/>
      <c r="DN28" s="624"/>
      <c r="DO28" s="624"/>
      <c r="DP28" s="624"/>
      <c r="DQ28" s="624"/>
      <c r="DR28" s="624"/>
      <c r="DS28" s="624"/>
      <c r="DT28" s="624"/>
      <c r="DU28" s="624"/>
      <c r="DV28" s="625"/>
      <c r="DW28" s="628">
        <v>14.1</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10958</v>
      </c>
      <c r="S29" s="624"/>
      <c r="T29" s="624"/>
      <c r="U29" s="624"/>
      <c r="V29" s="624"/>
      <c r="W29" s="624"/>
      <c r="X29" s="624"/>
      <c r="Y29" s="625"/>
      <c r="Z29" s="626">
        <v>0.1</v>
      </c>
      <c r="AA29" s="626"/>
      <c r="AB29" s="626"/>
      <c r="AC29" s="626"/>
      <c r="AD29" s="627">
        <v>63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1314543</v>
      </c>
      <c r="CS29" s="656"/>
      <c r="CT29" s="656"/>
      <c r="CU29" s="656"/>
      <c r="CV29" s="656"/>
      <c r="CW29" s="656"/>
      <c r="CX29" s="656"/>
      <c r="CY29" s="657"/>
      <c r="CZ29" s="628">
        <v>9.3000000000000007</v>
      </c>
      <c r="DA29" s="653"/>
      <c r="DB29" s="653"/>
      <c r="DC29" s="658"/>
      <c r="DD29" s="632">
        <v>1263383</v>
      </c>
      <c r="DE29" s="656"/>
      <c r="DF29" s="656"/>
      <c r="DG29" s="656"/>
      <c r="DH29" s="656"/>
      <c r="DI29" s="656"/>
      <c r="DJ29" s="656"/>
      <c r="DK29" s="657"/>
      <c r="DL29" s="632">
        <v>1263383</v>
      </c>
      <c r="DM29" s="656"/>
      <c r="DN29" s="656"/>
      <c r="DO29" s="656"/>
      <c r="DP29" s="656"/>
      <c r="DQ29" s="656"/>
      <c r="DR29" s="656"/>
      <c r="DS29" s="656"/>
      <c r="DT29" s="656"/>
      <c r="DU29" s="656"/>
      <c r="DV29" s="657"/>
      <c r="DW29" s="628">
        <v>14.1</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1534482</v>
      </c>
      <c r="S30" s="624"/>
      <c r="T30" s="624"/>
      <c r="U30" s="624"/>
      <c r="V30" s="624"/>
      <c r="W30" s="624"/>
      <c r="X30" s="624"/>
      <c r="Y30" s="625"/>
      <c r="Z30" s="626">
        <v>10.4</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1290774</v>
      </c>
      <c r="CS30" s="624"/>
      <c r="CT30" s="624"/>
      <c r="CU30" s="624"/>
      <c r="CV30" s="624"/>
      <c r="CW30" s="624"/>
      <c r="CX30" s="624"/>
      <c r="CY30" s="625"/>
      <c r="CZ30" s="628">
        <v>9.1</v>
      </c>
      <c r="DA30" s="653"/>
      <c r="DB30" s="653"/>
      <c r="DC30" s="658"/>
      <c r="DD30" s="632">
        <v>1242464</v>
      </c>
      <c r="DE30" s="624"/>
      <c r="DF30" s="624"/>
      <c r="DG30" s="624"/>
      <c r="DH30" s="624"/>
      <c r="DI30" s="624"/>
      <c r="DJ30" s="624"/>
      <c r="DK30" s="625"/>
      <c r="DL30" s="632">
        <v>1242464</v>
      </c>
      <c r="DM30" s="624"/>
      <c r="DN30" s="624"/>
      <c r="DO30" s="624"/>
      <c r="DP30" s="624"/>
      <c r="DQ30" s="624"/>
      <c r="DR30" s="624"/>
      <c r="DS30" s="624"/>
      <c r="DT30" s="624"/>
      <c r="DU30" s="624"/>
      <c r="DV30" s="625"/>
      <c r="DW30" s="628">
        <v>13.8</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99.3</v>
      </c>
      <c r="BH31" s="667"/>
      <c r="BI31" s="667"/>
      <c r="BJ31" s="667"/>
      <c r="BK31" s="667"/>
      <c r="BL31" s="667"/>
      <c r="BM31" s="618">
        <v>98.1</v>
      </c>
      <c r="BN31" s="667"/>
      <c r="BO31" s="667"/>
      <c r="BP31" s="667"/>
      <c r="BQ31" s="668"/>
      <c r="BR31" s="670">
        <v>99</v>
      </c>
      <c r="BS31" s="667"/>
      <c r="BT31" s="667"/>
      <c r="BU31" s="667"/>
      <c r="BV31" s="667"/>
      <c r="BW31" s="667"/>
      <c r="BX31" s="618">
        <v>98.4</v>
      </c>
      <c r="BY31" s="667"/>
      <c r="BZ31" s="667"/>
      <c r="CA31" s="667"/>
      <c r="CB31" s="668"/>
      <c r="CD31" s="663"/>
      <c r="CE31" s="664"/>
      <c r="CF31" s="620" t="s">
        <v>299</v>
      </c>
      <c r="CG31" s="621"/>
      <c r="CH31" s="621"/>
      <c r="CI31" s="621"/>
      <c r="CJ31" s="621"/>
      <c r="CK31" s="621"/>
      <c r="CL31" s="621"/>
      <c r="CM31" s="621"/>
      <c r="CN31" s="621"/>
      <c r="CO31" s="621"/>
      <c r="CP31" s="621"/>
      <c r="CQ31" s="622"/>
      <c r="CR31" s="623">
        <v>23769</v>
      </c>
      <c r="CS31" s="656"/>
      <c r="CT31" s="656"/>
      <c r="CU31" s="656"/>
      <c r="CV31" s="656"/>
      <c r="CW31" s="656"/>
      <c r="CX31" s="656"/>
      <c r="CY31" s="657"/>
      <c r="CZ31" s="628">
        <v>0.2</v>
      </c>
      <c r="DA31" s="653"/>
      <c r="DB31" s="653"/>
      <c r="DC31" s="658"/>
      <c r="DD31" s="632">
        <v>20919</v>
      </c>
      <c r="DE31" s="656"/>
      <c r="DF31" s="656"/>
      <c r="DG31" s="656"/>
      <c r="DH31" s="656"/>
      <c r="DI31" s="656"/>
      <c r="DJ31" s="656"/>
      <c r="DK31" s="657"/>
      <c r="DL31" s="632">
        <v>20919</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809871</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6"/>
      <c r="BI32" s="656"/>
      <c r="BJ32" s="656"/>
      <c r="BK32" s="656"/>
      <c r="BL32" s="656"/>
      <c r="BM32" s="629">
        <v>98.5</v>
      </c>
      <c r="BN32" s="656"/>
      <c r="BO32" s="656"/>
      <c r="BP32" s="656"/>
      <c r="BQ32" s="669"/>
      <c r="BR32" s="680">
        <v>99.2</v>
      </c>
      <c r="BS32" s="656"/>
      <c r="BT32" s="656"/>
      <c r="BU32" s="656"/>
      <c r="BV32" s="656"/>
      <c r="BW32" s="656"/>
      <c r="BX32" s="629">
        <v>98.7</v>
      </c>
      <c r="BY32" s="656"/>
      <c r="BZ32" s="656"/>
      <c r="CA32" s="656"/>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91234</v>
      </c>
      <c r="S33" s="624"/>
      <c r="T33" s="624"/>
      <c r="U33" s="624"/>
      <c r="V33" s="624"/>
      <c r="W33" s="624"/>
      <c r="X33" s="624"/>
      <c r="Y33" s="625"/>
      <c r="Z33" s="626">
        <v>0.6</v>
      </c>
      <c r="AA33" s="626"/>
      <c r="AB33" s="626"/>
      <c r="AC33" s="626"/>
      <c r="AD33" s="627">
        <v>31416</v>
      </c>
      <c r="AE33" s="627"/>
      <c r="AF33" s="627"/>
      <c r="AG33" s="627"/>
      <c r="AH33" s="627"/>
      <c r="AI33" s="627"/>
      <c r="AJ33" s="627"/>
      <c r="AK33" s="627"/>
      <c r="AL33" s="628">
        <v>0.4</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99.2</v>
      </c>
      <c r="BH33" s="682"/>
      <c r="BI33" s="682"/>
      <c r="BJ33" s="682"/>
      <c r="BK33" s="682"/>
      <c r="BL33" s="682"/>
      <c r="BM33" s="683">
        <v>97.5</v>
      </c>
      <c r="BN33" s="682"/>
      <c r="BO33" s="682"/>
      <c r="BP33" s="682"/>
      <c r="BQ33" s="684"/>
      <c r="BR33" s="681">
        <v>98.6</v>
      </c>
      <c r="BS33" s="682"/>
      <c r="BT33" s="682"/>
      <c r="BU33" s="682"/>
      <c r="BV33" s="682"/>
      <c r="BW33" s="682"/>
      <c r="BX33" s="683">
        <v>97.9</v>
      </c>
      <c r="BY33" s="682"/>
      <c r="BZ33" s="682"/>
      <c r="CA33" s="682"/>
      <c r="CB33" s="684"/>
      <c r="CD33" s="620" t="s">
        <v>306</v>
      </c>
      <c r="CE33" s="621"/>
      <c r="CF33" s="621"/>
      <c r="CG33" s="621"/>
      <c r="CH33" s="621"/>
      <c r="CI33" s="621"/>
      <c r="CJ33" s="621"/>
      <c r="CK33" s="621"/>
      <c r="CL33" s="621"/>
      <c r="CM33" s="621"/>
      <c r="CN33" s="621"/>
      <c r="CO33" s="621"/>
      <c r="CP33" s="621"/>
      <c r="CQ33" s="622"/>
      <c r="CR33" s="623">
        <v>6876456</v>
      </c>
      <c r="CS33" s="656"/>
      <c r="CT33" s="656"/>
      <c r="CU33" s="656"/>
      <c r="CV33" s="656"/>
      <c r="CW33" s="656"/>
      <c r="CX33" s="656"/>
      <c r="CY33" s="657"/>
      <c r="CZ33" s="628">
        <v>48.5</v>
      </c>
      <c r="DA33" s="653"/>
      <c r="DB33" s="653"/>
      <c r="DC33" s="658"/>
      <c r="DD33" s="632">
        <v>5300604</v>
      </c>
      <c r="DE33" s="656"/>
      <c r="DF33" s="656"/>
      <c r="DG33" s="656"/>
      <c r="DH33" s="656"/>
      <c r="DI33" s="656"/>
      <c r="DJ33" s="656"/>
      <c r="DK33" s="657"/>
      <c r="DL33" s="632">
        <v>3912471</v>
      </c>
      <c r="DM33" s="656"/>
      <c r="DN33" s="656"/>
      <c r="DO33" s="656"/>
      <c r="DP33" s="656"/>
      <c r="DQ33" s="656"/>
      <c r="DR33" s="656"/>
      <c r="DS33" s="656"/>
      <c r="DT33" s="656"/>
      <c r="DU33" s="656"/>
      <c r="DV33" s="657"/>
      <c r="DW33" s="628">
        <v>43.6</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247664</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2519306</v>
      </c>
      <c r="CS34" s="624"/>
      <c r="CT34" s="624"/>
      <c r="CU34" s="624"/>
      <c r="CV34" s="624"/>
      <c r="CW34" s="624"/>
      <c r="CX34" s="624"/>
      <c r="CY34" s="625"/>
      <c r="CZ34" s="628">
        <v>17.8</v>
      </c>
      <c r="DA34" s="653"/>
      <c r="DB34" s="653"/>
      <c r="DC34" s="658"/>
      <c r="DD34" s="632">
        <v>1912679</v>
      </c>
      <c r="DE34" s="624"/>
      <c r="DF34" s="624"/>
      <c r="DG34" s="624"/>
      <c r="DH34" s="624"/>
      <c r="DI34" s="624"/>
      <c r="DJ34" s="624"/>
      <c r="DK34" s="625"/>
      <c r="DL34" s="632">
        <v>1595263</v>
      </c>
      <c r="DM34" s="624"/>
      <c r="DN34" s="624"/>
      <c r="DO34" s="624"/>
      <c r="DP34" s="624"/>
      <c r="DQ34" s="624"/>
      <c r="DR34" s="624"/>
      <c r="DS34" s="624"/>
      <c r="DT34" s="624"/>
      <c r="DU34" s="624"/>
      <c r="DV34" s="625"/>
      <c r="DW34" s="628">
        <v>17.8</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1206162</v>
      </c>
      <c r="S35" s="624"/>
      <c r="T35" s="624"/>
      <c r="U35" s="624"/>
      <c r="V35" s="624"/>
      <c r="W35" s="624"/>
      <c r="X35" s="624"/>
      <c r="Y35" s="625"/>
      <c r="Z35" s="626">
        <v>8.1999999999999993</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291775</v>
      </c>
      <c r="CS35" s="656"/>
      <c r="CT35" s="656"/>
      <c r="CU35" s="656"/>
      <c r="CV35" s="656"/>
      <c r="CW35" s="656"/>
      <c r="CX35" s="656"/>
      <c r="CY35" s="657"/>
      <c r="CZ35" s="628">
        <v>2.1</v>
      </c>
      <c r="DA35" s="653"/>
      <c r="DB35" s="653"/>
      <c r="DC35" s="658"/>
      <c r="DD35" s="632">
        <v>266570</v>
      </c>
      <c r="DE35" s="656"/>
      <c r="DF35" s="656"/>
      <c r="DG35" s="656"/>
      <c r="DH35" s="656"/>
      <c r="DI35" s="656"/>
      <c r="DJ35" s="656"/>
      <c r="DK35" s="657"/>
      <c r="DL35" s="632">
        <v>266570</v>
      </c>
      <c r="DM35" s="656"/>
      <c r="DN35" s="656"/>
      <c r="DO35" s="656"/>
      <c r="DP35" s="656"/>
      <c r="DQ35" s="656"/>
      <c r="DR35" s="656"/>
      <c r="DS35" s="656"/>
      <c r="DT35" s="656"/>
      <c r="DU35" s="656"/>
      <c r="DV35" s="657"/>
      <c r="DW35" s="628">
        <v>3</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374254</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1800821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112706</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2221663</v>
      </c>
      <c r="CS36" s="624"/>
      <c r="CT36" s="624"/>
      <c r="CU36" s="624"/>
      <c r="CV36" s="624"/>
      <c r="CW36" s="624"/>
      <c r="CX36" s="624"/>
      <c r="CY36" s="625"/>
      <c r="CZ36" s="628">
        <v>15.7</v>
      </c>
      <c r="DA36" s="653"/>
      <c r="DB36" s="653"/>
      <c r="DC36" s="658"/>
      <c r="DD36" s="632">
        <v>1982556</v>
      </c>
      <c r="DE36" s="624"/>
      <c r="DF36" s="624"/>
      <c r="DG36" s="624"/>
      <c r="DH36" s="624"/>
      <c r="DI36" s="624"/>
      <c r="DJ36" s="624"/>
      <c r="DK36" s="625"/>
      <c r="DL36" s="632">
        <v>1197513</v>
      </c>
      <c r="DM36" s="624"/>
      <c r="DN36" s="624"/>
      <c r="DO36" s="624"/>
      <c r="DP36" s="624"/>
      <c r="DQ36" s="624"/>
      <c r="DR36" s="624"/>
      <c r="DS36" s="624"/>
      <c r="DT36" s="624"/>
      <c r="DU36" s="624"/>
      <c r="DV36" s="625"/>
      <c r="DW36" s="628">
        <v>13.3</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299697</v>
      </c>
      <c r="S37" s="624"/>
      <c r="T37" s="624"/>
      <c r="U37" s="624"/>
      <c r="V37" s="624"/>
      <c r="W37" s="624"/>
      <c r="X37" s="624"/>
      <c r="Y37" s="625"/>
      <c r="Z37" s="626">
        <v>2</v>
      </c>
      <c r="AA37" s="626"/>
      <c r="AB37" s="626"/>
      <c r="AC37" s="626"/>
      <c r="AD37" s="627">
        <v>5065</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479378</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96575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779145</v>
      </c>
      <c r="CS37" s="656"/>
      <c r="CT37" s="656"/>
      <c r="CU37" s="656"/>
      <c r="CV37" s="656"/>
      <c r="CW37" s="656"/>
      <c r="CX37" s="656"/>
      <c r="CY37" s="657"/>
      <c r="CZ37" s="628">
        <v>5.5</v>
      </c>
      <c r="DA37" s="653"/>
      <c r="DB37" s="653"/>
      <c r="DC37" s="658"/>
      <c r="DD37" s="632">
        <v>779145</v>
      </c>
      <c r="DE37" s="656"/>
      <c r="DF37" s="656"/>
      <c r="DG37" s="656"/>
      <c r="DH37" s="656"/>
      <c r="DI37" s="656"/>
      <c r="DJ37" s="656"/>
      <c r="DK37" s="657"/>
      <c r="DL37" s="632">
        <v>618648</v>
      </c>
      <c r="DM37" s="656"/>
      <c r="DN37" s="656"/>
      <c r="DO37" s="656"/>
      <c r="DP37" s="656"/>
      <c r="DQ37" s="656"/>
      <c r="DR37" s="656"/>
      <c r="DS37" s="656"/>
      <c r="DT37" s="656"/>
      <c r="DU37" s="656"/>
      <c r="DV37" s="657"/>
      <c r="DW37" s="628">
        <v>6.9</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687800</v>
      </c>
      <c r="S38" s="624"/>
      <c r="T38" s="624"/>
      <c r="U38" s="624"/>
      <c r="V38" s="624"/>
      <c r="W38" s="624"/>
      <c r="X38" s="624"/>
      <c r="Y38" s="625"/>
      <c r="Z38" s="626">
        <v>4.7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137186</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2882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1046331</v>
      </c>
      <c r="CS38" s="624"/>
      <c r="CT38" s="624"/>
      <c r="CU38" s="624"/>
      <c r="CV38" s="624"/>
      <c r="CW38" s="624"/>
      <c r="CX38" s="624"/>
      <c r="CY38" s="625"/>
      <c r="CZ38" s="628">
        <v>7.4</v>
      </c>
      <c r="DA38" s="653"/>
      <c r="DB38" s="653"/>
      <c r="DC38" s="658"/>
      <c r="DD38" s="632">
        <v>883864</v>
      </c>
      <c r="DE38" s="624"/>
      <c r="DF38" s="624"/>
      <c r="DG38" s="624"/>
      <c r="DH38" s="624"/>
      <c r="DI38" s="624"/>
      <c r="DJ38" s="624"/>
      <c r="DK38" s="625"/>
      <c r="DL38" s="632">
        <v>853125</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134366</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4433</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742381</v>
      </c>
      <c r="CS39" s="656"/>
      <c r="CT39" s="656"/>
      <c r="CU39" s="656"/>
      <c r="CV39" s="656"/>
      <c r="CW39" s="656"/>
      <c r="CX39" s="656"/>
      <c r="CY39" s="657"/>
      <c r="CZ39" s="628">
        <v>5.2</v>
      </c>
      <c r="DA39" s="653"/>
      <c r="DB39" s="653"/>
      <c r="DC39" s="658"/>
      <c r="DD39" s="632">
        <v>254935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21900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3560</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89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55000</v>
      </c>
      <c r="CS40" s="624"/>
      <c r="CT40" s="624"/>
      <c r="CU40" s="624"/>
      <c r="CV40" s="624"/>
      <c r="CW40" s="624"/>
      <c r="CX40" s="624"/>
      <c r="CY40" s="625"/>
      <c r="CZ40" s="628">
        <v>0.4</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14784616</v>
      </c>
      <c r="S41" s="696"/>
      <c r="T41" s="696"/>
      <c r="U41" s="696"/>
      <c r="V41" s="696"/>
      <c r="W41" s="696"/>
      <c r="X41" s="696"/>
      <c r="Y41" s="700"/>
      <c r="Z41" s="701">
        <v>100</v>
      </c>
      <c r="AA41" s="701"/>
      <c r="AB41" s="701"/>
      <c r="AC41" s="701"/>
      <c r="AD41" s="702">
        <v>8950831</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188359</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857972</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432</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1255791</v>
      </c>
      <c r="CS42" s="656"/>
      <c r="CT42" s="656"/>
      <c r="CU42" s="656"/>
      <c r="CV42" s="656"/>
      <c r="CW42" s="656"/>
      <c r="CX42" s="656"/>
      <c r="CY42" s="657"/>
      <c r="CZ42" s="628">
        <v>8.9</v>
      </c>
      <c r="DA42" s="653"/>
      <c r="DB42" s="653"/>
      <c r="DC42" s="658"/>
      <c r="DD42" s="632">
        <v>236413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43708</v>
      </c>
      <c r="CS43" s="656"/>
      <c r="CT43" s="656"/>
      <c r="CU43" s="656"/>
      <c r="CV43" s="656"/>
      <c r="CW43" s="656"/>
      <c r="CX43" s="656"/>
      <c r="CY43" s="657"/>
      <c r="CZ43" s="628">
        <v>0.3</v>
      </c>
      <c r="DA43" s="653"/>
      <c r="DB43" s="653"/>
      <c r="DC43" s="658"/>
      <c r="DD43" s="632">
        <v>40157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1217157</v>
      </c>
      <c r="CS44" s="624"/>
      <c r="CT44" s="624"/>
      <c r="CU44" s="624"/>
      <c r="CV44" s="624"/>
      <c r="CW44" s="624"/>
      <c r="CX44" s="624"/>
      <c r="CY44" s="625"/>
      <c r="CZ44" s="628">
        <v>8.6</v>
      </c>
      <c r="DA44" s="629"/>
      <c r="DB44" s="629"/>
      <c r="DC44" s="635"/>
      <c r="DD44" s="632">
        <v>199750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181297</v>
      </c>
      <c r="CS45" s="656"/>
      <c r="CT45" s="656"/>
      <c r="CU45" s="656"/>
      <c r="CV45" s="656"/>
      <c r="CW45" s="656"/>
      <c r="CX45" s="656"/>
      <c r="CY45" s="657"/>
      <c r="CZ45" s="628">
        <v>1.3</v>
      </c>
      <c r="DA45" s="653"/>
      <c r="DB45" s="653"/>
      <c r="DC45" s="658"/>
      <c r="DD45" s="632">
        <v>47294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1007558</v>
      </c>
      <c r="CS46" s="624"/>
      <c r="CT46" s="624"/>
      <c r="CU46" s="624"/>
      <c r="CV46" s="624"/>
      <c r="CW46" s="624"/>
      <c r="CX46" s="624"/>
      <c r="CY46" s="625"/>
      <c r="CZ46" s="628">
        <v>7.1</v>
      </c>
      <c r="DA46" s="629"/>
      <c r="DB46" s="629"/>
      <c r="DC46" s="635"/>
      <c r="DD46" s="632">
        <v>147783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38634</v>
      </c>
      <c r="CS47" s="656"/>
      <c r="CT47" s="656"/>
      <c r="CU47" s="656"/>
      <c r="CV47" s="656"/>
      <c r="CW47" s="656"/>
      <c r="CX47" s="656"/>
      <c r="CY47" s="657"/>
      <c r="CZ47" s="628">
        <v>0.3</v>
      </c>
      <c r="DA47" s="653"/>
      <c r="DB47" s="653"/>
      <c r="DC47" s="658"/>
      <c r="DD47" s="632">
        <v>36663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14167074</v>
      </c>
      <c r="CS49" s="682"/>
      <c r="CT49" s="682"/>
      <c r="CU49" s="682"/>
      <c r="CV49" s="682"/>
      <c r="CW49" s="682"/>
      <c r="CX49" s="682"/>
      <c r="CY49" s="711"/>
      <c r="CZ49" s="703">
        <v>100</v>
      </c>
      <c r="DA49" s="712"/>
      <c r="DB49" s="712"/>
      <c r="DC49" s="713"/>
      <c r="DD49" s="714">
        <v>10226029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b/eqTycivs7fhO95fGGKlNXwbnHNnS7JXkWSWVBTsKUlrNNz0rBxBXaHPvBUk8fddqSBZt8n3ZRelEpPiqQAA==" saltValue="Vt/FNikS/+rFgch7astI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B61" sqref="B61:P6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14888</v>
      </c>
      <c r="R7" s="753"/>
      <c r="S7" s="753"/>
      <c r="T7" s="753"/>
      <c r="U7" s="753"/>
      <c r="V7" s="753">
        <v>14275</v>
      </c>
      <c r="W7" s="753"/>
      <c r="X7" s="753"/>
      <c r="Y7" s="753"/>
      <c r="Z7" s="753"/>
      <c r="AA7" s="753">
        <v>613</v>
      </c>
      <c r="AB7" s="753"/>
      <c r="AC7" s="753"/>
      <c r="AD7" s="753"/>
      <c r="AE7" s="754"/>
      <c r="AF7" s="755">
        <v>489</v>
      </c>
      <c r="AG7" s="756"/>
      <c r="AH7" s="756"/>
      <c r="AI7" s="756"/>
      <c r="AJ7" s="757"/>
      <c r="AK7" s="758">
        <v>18</v>
      </c>
      <c r="AL7" s="759"/>
      <c r="AM7" s="759"/>
      <c r="AN7" s="759"/>
      <c r="AO7" s="759"/>
      <c r="AP7" s="759">
        <v>10913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4</v>
      </c>
      <c r="CI7" s="744"/>
      <c r="CJ7" s="744"/>
      <c r="CK7" s="744"/>
      <c r="CL7" s="745"/>
      <c r="CM7" s="743">
        <v>46</v>
      </c>
      <c r="CN7" s="744"/>
      <c r="CO7" s="744"/>
      <c r="CP7" s="744"/>
      <c r="CQ7" s="745"/>
      <c r="CR7" s="743">
        <v>24</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11</v>
      </c>
      <c r="R8" s="784"/>
      <c r="S8" s="784"/>
      <c r="T8" s="784"/>
      <c r="U8" s="784"/>
      <c r="V8" s="784">
        <v>9</v>
      </c>
      <c r="W8" s="784"/>
      <c r="X8" s="784"/>
      <c r="Y8" s="784"/>
      <c r="Z8" s="784"/>
      <c r="AA8" s="784">
        <v>2</v>
      </c>
      <c r="AB8" s="784"/>
      <c r="AC8" s="784"/>
      <c r="AD8" s="784"/>
      <c r="AE8" s="785"/>
      <c r="AF8" s="786">
        <v>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2</v>
      </c>
      <c r="CI8" s="777"/>
      <c r="CJ8" s="777"/>
      <c r="CK8" s="777"/>
      <c r="CL8" s="778"/>
      <c r="CM8" s="776">
        <v>0</v>
      </c>
      <c r="CN8" s="777"/>
      <c r="CO8" s="777"/>
      <c r="CP8" s="777"/>
      <c r="CQ8" s="778"/>
      <c r="CR8" s="776">
        <v>53</v>
      </c>
      <c r="CS8" s="777"/>
      <c r="CT8" s="777"/>
      <c r="CU8" s="777"/>
      <c r="CV8" s="778"/>
      <c r="CW8" s="776" t="s">
        <v>551</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15">
      <c r="A9" s="226">
        <v>3</v>
      </c>
      <c r="B9" s="780" t="s">
        <v>375</v>
      </c>
      <c r="C9" s="781"/>
      <c r="D9" s="781"/>
      <c r="E9" s="781"/>
      <c r="F9" s="781"/>
      <c r="G9" s="781"/>
      <c r="H9" s="781"/>
      <c r="I9" s="781"/>
      <c r="J9" s="781"/>
      <c r="K9" s="781"/>
      <c r="L9" s="781"/>
      <c r="M9" s="781"/>
      <c r="N9" s="781"/>
      <c r="O9" s="781"/>
      <c r="P9" s="782"/>
      <c r="Q9" s="783">
        <v>4</v>
      </c>
      <c r="R9" s="784"/>
      <c r="S9" s="784"/>
      <c r="T9" s="784"/>
      <c r="U9" s="784"/>
      <c r="V9" s="784">
        <v>1</v>
      </c>
      <c r="W9" s="784"/>
      <c r="X9" s="784"/>
      <c r="Y9" s="784"/>
      <c r="Z9" s="784"/>
      <c r="AA9" s="784">
        <v>3</v>
      </c>
      <c r="AB9" s="784"/>
      <c r="AC9" s="784"/>
      <c r="AD9" s="784"/>
      <c r="AE9" s="785"/>
      <c r="AF9" s="786">
        <v>3</v>
      </c>
      <c r="AG9" s="787"/>
      <c r="AH9" s="787"/>
      <c r="AI9" s="787"/>
      <c r="AJ9" s="788"/>
      <c r="AK9" s="769">
        <v>0</v>
      </c>
      <c r="AL9" s="770"/>
      <c r="AM9" s="770"/>
      <c r="AN9" s="770"/>
      <c r="AO9" s="770"/>
      <c r="AP9" s="770">
        <v>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563</v>
      </c>
      <c r="BT9" s="774"/>
      <c r="BU9" s="774"/>
      <c r="BV9" s="774"/>
      <c r="BW9" s="774"/>
      <c r="BX9" s="774"/>
      <c r="BY9" s="774"/>
      <c r="BZ9" s="774"/>
      <c r="CA9" s="774"/>
      <c r="CB9" s="774"/>
      <c r="CC9" s="774"/>
      <c r="CD9" s="774"/>
      <c r="CE9" s="774"/>
      <c r="CF9" s="774"/>
      <c r="CG9" s="775"/>
      <c r="CH9" s="776">
        <v>21</v>
      </c>
      <c r="CI9" s="777"/>
      <c r="CJ9" s="777"/>
      <c r="CK9" s="777"/>
      <c r="CL9" s="778"/>
      <c r="CM9" s="776">
        <v>57</v>
      </c>
      <c r="CN9" s="777"/>
      <c r="CO9" s="777"/>
      <c r="CP9" s="777"/>
      <c r="CQ9" s="778"/>
      <c r="CR9" s="776">
        <v>6</v>
      </c>
      <c r="CS9" s="777"/>
      <c r="CT9" s="777"/>
      <c r="CU9" s="777"/>
      <c r="CV9" s="778"/>
      <c r="CW9" s="776" t="s">
        <v>551</v>
      </c>
      <c r="CX9" s="777"/>
      <c r="CY9" s="777"/>
      <c r="CZ9" s="777"/>
      <c r="DA9" s="778"/>
      <c r="DB9" s="776" t="s">
        <v>551</v>
      </c>
      <c r="DC9" s="777"/>
      <c r="DD9" s="777"/>
      <c r="DE9" s="777"/>
      <c r="DF9" s="778"/>
      <c r="DG9" s="776" t="s">
        <v>551</v>
      </c>
      <c r="DH9" s="777"/>
      <c r="DI9" s="777"/>
      <c r="DJ9" s="777"/>
      <c r="DK9" s="778"/>
      <c r="DL9" s="776" t="s">
        <v>551</v>
      </c>
      <c r="DM9" s="777"/>
      <c r="DN9" s="777"/>
      <c r="DO9" s="777"/>
      <c r="DP9" s="778"/>
      <c r="DQ9" s="776" t="s">
        <v>551</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14903</v>
      </c>
      <c r="R23" s="793"/>
      <c r="S23" s="793"/>
      <c r="T23" s="793"/>
      <c r="U23" s="793"/>
      <c r="V23" s="793">
        <v>14285</v>
      </c>
      <c r="W23" s="793"/>
      <c r="X23" s="793"/>
      <c r="Y23" s="793"/>
      <c r="Z23" s="793"/>
      <c r="AA23" s="793">
        <v>618</v>
      </c>
      <c r="AB23" s="793"/>
      <c r="AC23" s="793"/>
      <c r="AD23" s="793"/>
      <c r="AE23" s="794"/>
      <c r="AF23" s="795">
        <v>494</v>
      </c>
      <c r="AG23" s="793"/>
      <c r="AH23" s="793"/>
      <c r="AI23" s="793"/>
      <c r="AJ23" s="796"/>
      <c r="AK23" s="797">
        <v>0</v>
      </c>
      <c r="AL23" s="798"/>
      <c r="AM23" s="798"/>
      <c r="AN23" s="798"/>
      <c r="AO23" s="798"/>
      <c r="AP23" s="793">
        <v>10913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2831</v>
      </c>
      <c r="R28" s="823"/>
      <c r="S28" s="823"/>
      <c r="T28" s="823"/>
      <c r="U28" s="823"/>
      <c r="V28" s="823">
        <v>2718</v>
      </c>
      <c r="W28" s="823"/>
      <c r="X28" s="823"/>
      <c r="Y28" s="823"/>
      <c r="Z28" s="823"/>
      <c r="AA28" s="823">
        <v>113</v>
      </c>
      <c r="AB28" s="823"/>
      <c r="AC28" s="823"/>
      <c r="AD28" s="823"/>
      <c r="AE28" s="824"/>
      <c r="AF28" s="825">
        <v>113</v>
      </c>
      <c r="AG28" s="823"/>
      <c r="AH28" s="823"/>
      <c r="AI28" s="823"/>
      <c r="AJ28" s="826"/>
      <c r="AK28" s="827">
        <v>195</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330</v>
      </c>
      <c r="R29" s="784"/>
      <c r="S29" s="784"/>
      <c r="T29" s="784"/>
      <c r="U29" s="784"/>
      <c r="V29" s="784">
        <v>326</v>
      </c>
      <c r="W29" s="784"/>
      <c r="X29" s="784"/>
      <c r="Y29" s="784"/>
      <c r="Z29" s="784"/>
      <c r="AA29" s="784">
        <v>4</v>
      </c>
      <c r="AB29" s="784"/>
      <c r="AC29" s="784"/>
      <c r="AD29" s="784"/>
      <c r="AE29" s="785"/>
      <c r="AF29" s="786">
        <v>4</v>
      </c>
      <c r="AG29" s="787"/>
      <c r="AH29" s="787"/>
      <c r="AI29" s="787"/>
      <c r="AJ29" s="788"/>
      <c r="AK29" s="833">
        <v>82</v>
      </c>
      <c r="AL29" s="830"/>
      <c r="AM29" s="830"/>
      <c r="AN29" s="830"/>
      <c r="AO29" s="830"/>
      <c r="AP29" s="830" t="s">
        <v>551</v>
      </c>
      <c r="AQ29" s="830"/>
      <c r="AR29" s="830"/>
      <c r="AS29" s="830"/>
      <c r="AT29" s="830"/>
      <c r="AU29" s="830" t="s">
        <v>551</v>
      </c>
      <c r="AV29" s="830"/>
      <c r="AW29" s="830"/>
      <c r="AX29" s="830"/>
      <c r="AY29" s="830"/>
      <c r="AZ29" s="830" t="s">
        <v>551</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3353</v>
      </c>
      <c r="R30" s="784"/>
      <c r="S30" s="784"/>
      <c r="T30" s="784"/>
      <c r="U30" s="784"/>
      <c r="V30" s="784">
        <v>3230</v>
      </c>
      <c r="W30" s="784"/>
      <c r="X30" s="784"/>
      <c r="Y30" s="784"/>
      <c r="Z30" s="784"/>
      <c r="AA30" s="784">
        <v>123</v>
      </c>
      <c r="AB30" s="784"/>
      <c r="AC30" s="784"/>
      <c r="AD30" s="784"/>
      <c r="AE30" s="785"/>
      <c r="AF30" s="786">
        <v>123</v>
      </c>
      <c r="AG30" s="787"/>
      <c r="AH30" s="787"/>
      <c r="AI30" s="787"/>
      <c r="AJ30" s="788"/>
      <c r="AK30" s="833">
        <v>525</v>
      </c>
      <c r="AL30" s="830"/>
      <c r="AM30" s="830"/>
      <c r="AN30" s="830"/>
      <c r="AO30" s="830"/>
      <c r="AP30" s="830" t="s">
        <v>551</v>
      </c>
      <c r="AQ30" s="830"/>
      <c r="AR30" s="830"/>
      <c r="AS30" s="830"/>
      <c r="AT30" s="830"/>
      <c r="AU30" s="830" t="s">
        <v>551</v>
      </c>
      <c r="AV30" s="830"/>
      <c r="AW30" s="830"/>
      <c r="AX30" s="830"/>
      <c r="AY30" s="830"/>
      <c r="AZ30" s="830" t="s">
        <v>551</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v>
      </c>
      <c r="R31" s="784"/>
      <c r="S31" s="784"/>
      <c r="T31" s="784"/>
      <c r="U31" s="784"/>
      <c r="V31" s="784">
        <v>5</v>
      </c>
      <c r="W31" s="784"/>
      <c r="X31" s="784"/>
      <c r="Y31" s="784"/>
      <c r="Z31" s="784"/>
      <c r="AA31" s="784">
        <v>2</v>
      </c>
      <c r="AB31" s="784"/>
      <c r="AC31" s="784"/>
      <c r="AD31" s="784"/>
      <c r="AE31" s="785"/>
      <c r="AF31" s="786">
        <v>2</v>
      </c>
      <c r="AG31" s="787"/>
      <c r="AH31" s="787"/>
      <c r="AI31" s="787"/>
      <c r="AJ31" s="788"/>
      <c r="AK31" s="833" t="s">
        <v>551</v>
      </c>
      <c r="AL31" s="830"/>
      <c r="AM31" s="830"/>
      <c r="AN31" s="830"/>
      <c r="AO31" s="830"/>
      <c r="AP31" s="830" t="s">
        <v>551</v>
      </c>
      <c r="AQ31" s="830"/>
      <c r="AR31" s="830"/>
      <c r="AS31" s="830"/>
      <c r="AT31" s="830"/>
      <c r="AU31" s="830" t="s">
        <v>551</v>
      </c>
      <c r="AV31" s="830"/>
      <c r="AW31" s="830"/>
      <c r="AX31" s="830"/>
      <c r="AY31" s="830"/>
      <c r="AZ31" s="830" t="s">
        <v>551</v>
      </c>
      <c r="BA31" s="830"/>
      <c r="BB31" s="830"/>
      <c r="BC31" s="830"/>
      <c r="BD31" s="830"/>
      <c r="BE31" s="831"/>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v>
      </c>
      <c r="R32" s="784"/>
      <c r="S32" s="784"/>
      <c r="T32" s="784"/>
      <c r="U32" s="784"/>
      <c r="V32" s="784">
        <v>2</v>
      </c>
      <c r="W32" s="784"/>
      <c r="X32" s="784"/>
      <c r="Y32" s="784"/>
      <c r="Z32" s="784"/>
      <c r="AA32" s="784">
        <v>0</v>
      </c>
      <c r="AB32" s="784"/>
      <c r="AC32" s="784"/>
      <c r="AD32" s="784"/>
      <c r="AE32" s="785"/>
      <c r="AF32" s="786">
        <v>0</v>
      </c>
      <c r="AG32" s="787"/>
      <c r="AH32" s="787"/>
      <c r="AI32" s="787"/>
      <c r="AJ32" s="788"/>
      <c r="AK32" s="833">
        <v>1</v>
      </c>
      <c r="AL32" s="830"/>
      <c r="AM32" s="830"/>
      <c r="AN32" s="830"/>
      <c r="AO32" s="830"/>
      <c r="AP32" s="830" t="s">
        <v>551</v>
      </c>
      <c r="AQ32" s="830"/>
      <c r="AR32" s="830"/>
      <c r="AS32" s="830"/>
      <c r="AT32" s="830"/>
      <c r="AU32" s="830" t="s">
        <v>551</v>
      </c>
      <c r="AV32" s="830"/>
      <c r="AW32" s="830"/>
      <c r="AX32" s="830"/>
      <c r="AY32" s="830"/>
      <c r="AZ32" s="830" t="s">
        <v>551</v>
      </c>
      <c r="BA32" s="830"/>
      <c r="BB32" s="830"/>
      <c r="BC32" s="830"/>
      <c r="BD32" s="830"/>
      <c r="BE32" s="831"/>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473</v>
      </c>
      <c r="R33" s="784"/>
      <c r="S33" s="784"/>
      <c r="T33" s="784"/>
      <c r="U33" s="784"/>
      <c r="V33" s="784">
        <v>473</v>
      </c>
      <c r="W33" s="784"/>
      <c r="X33" s="784"/>
      <c r="Y33" s="784"/>
      <c r="Z33" s="784"/>
      <c r="AA33" s="784">
        <v>0</v>
      </c>
      <c r="AB33" s="784"/>
      <c r="AC33" s="784"/>
      <c r="AD33" s="784"/>
      <c r="AE33" s="785"/>
      <c r="AF33" s="786">
        <v>679</v>
      </c>
      <c r="AG33" s="787"/>
      <c r="AH33" s="787"/>
      <c r="AI33" s="787"/>
      <c r="AJ33" s="788"/>
      <c r="AK33" s="833">
        <v>4</v>
      </c>
      <c r="AL33" s="830"/>
      <c r="AM33" s="830"/>
      <c r="AN33" s="830"/>
      <c r="AO33" s="830"/>
      <c r="AP33" s="830">
        <v>448</v>
      </c>
      <c r="AQ33" s="830"/>
      <c r="AR33" s="830"/>
      <c r="AS33" s="830"/>
      <c r="AT33" s="830"/>
      <c r="AU33" s="830">
        <v>22</v>
      </c>
      <c r="AV33" s="830"/>
      <c r="AW33" s="830"/>
      <c r="AX33" s="830"/>
      <c r="AY33" s="830"/>
      <c r="AZ33" s="830" t="s">
        <v>551</v>
      </c>
      <c r="BA33" s="830"/>
      <c r="BB33" s="830"/>
      <c r="BC33" s="830"/>
      <c r="BD33" s="830"/>
      <c r="BE33" s="831" t="s">
        <v>395</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963</v>
      </c>
      <c r="R34" s="784"/>
      <c r="S34" s="784"/>
      <c r="T34" s="784"/>
      <c r="U34" s="784"/>
      <c r="V34" s="784">
        <v>934</v>
      </c>
      <c r="W34" s="784"/>
      <c r="X34" s="784"/>
      <c r="Y34" s="784"/>
      <c r="Z34" s="784"/>
      <c r="AA34" s="784">
        <v>29</v>
      </c>
      <c r="AB34" s="784"/>
      <c r="AC34" s="784"/>
      <c r="AD34" s="784"/>
      <c r="AE34" s="785"/>
      <c r="AF34" s="786">
        <v>167</v>
      </c>
      <c r="AG34" s="787"/>
      <c r="AH34" s="787"/>
      <c r="AI34" s="787"/>
      <c r="AJ34" s="788"/>
      <c r="AK34" s="833">
        <v>479</v>
      </c>
      <c r="AL34" s="830"/>
      <c r="AM34" s="830"/>
      <c r="AN34" s="830"/>
      <c r="AO34" s="830"/>
      <c r="AP34" s="830">
        <v>4198</v>
      </c>
      <c r="AQ34" s="830"/>
      <c r="AR34" s="830"/>
      <c r="AS34" s="830"/>
      <c r="AT34" s="830"/>
      <c r="AU34" s="830">
        <v>4198</v>
      </c>
      <c r="AV34" s="830"/>
      <c r="AW34" s="830"/>
      <c r="AX34" s="830"/>
      <c r="AY34" s="830"/>
      <c r="AZ34" s="830" t="s">
        <v>551</v>
      </c>
      <c r="BA34" s="830"/>
      <c r="BB34" s="830"/>
      <c r="BC34" s="830"/>
      <c r="BD34" s="830"/>
      <c r="BE34" s="831" t="s">
        <v>395</v>
      </c>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0"/>
      <c r="AM35" s="830"/>
      <c r="AN35" s="830"/>
      <c r="AO35" s="830"/>
      <c r="AP35" s="830"/>
      <c r="AQ35" s="830"/>
      <c r="AR35" s="830"/>
      <c r="AS35" s="830"/>
      <c r="AT35" s="830"/>
      <c r="AU35" s="830"/>
      <c r="AV35" s="830"/>
      <c r="AW35" s="830"/>
      <c r="AX35" s="830"/>
      <c r="AY35" s="830"/>
      <c r="AZ35" s="834"/>
      <c r="BA35" s="834"/>
      <c r="BB35" s="834"/>
      <c r="BC35" s="834"/>
      <c r="BD35" s="834"/>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0"/>
      <c r="AM36" s="830"/>
      <c r="AN36" s="830"/>
      <c r="AO36" s="830"/>
      <c r="AP36" s="830"/>
      <c r="AQ36" s="830"/>
      <c r="AR36" s="830"/>
      <c r="AS36" s="830"/>
      <c r="AT36" s="830"/>
      <c r="AU36" s="830"/>
      <c r="AV36" s="830"/>
      <c r="AW36" s="830"/>
      <c r="AX36" s="830"/>
      <c r="AY36" s="830"/>
      <c r="AZ36" s="834"/>
      <c r="BA36" s="834"/>
      <c r="BB36" s="834"/>
      <c r="BC36" s="834"/>
      <c r="BD36" s="834"/>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0"/>
      <c r="AM37" s="830"/>
      <c r="AN37" s="830"/>
      <c r="AO37" s="830"/>
      <c r="AP37" s="830"/>
      <c r="AQ37" s="830"/>
      <c r="AR37" s="830"/>
      <c r="AS37" s="830"/>
      <c r="AT37" s="830"/>
      <c r="AU37" s="830"/>
      <c r="AV37" s="830"/>
      <c r="AW37" s="830"/>
      <c r="AX37" s="830"/>
      <c r="AY37" s="830"/>
      <c r="AZ37" s="834"/>
      <c r="BA37" s="834"/>
      <c r="BB37" s="834"/>
      <c r="BC37" s="834"/>
      <c r="BD37" s="834"/>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0"/>
      <c r="AM38" s="830"/>
      <c r="AN38" s="830"/>
      <c r="AO38" s="830"/>
      <c r="AP38" s="830"/>
      <c r="AQ38" s="830"/>
      <c r="AR38" s="830"/>
      <c r="AS38" s="830"/>
      <c r="AT38" s="830"/>
      <c r="AU38" s="830"/>
      <c r="AV38" s="830"/>
      <c r="AW38" s="830"/>
      <c r="AX38" s="830"/>
      <c r="AY38" s="830"/>
      <c r="AZ38" s="834"/>
      <c r="BA38" s="834"/>
      <c r="BB38" s="834"/>
      <c r="BC38" s="834"/>
      <c r="BD38" s="834"/>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0"/>
      <c r="AM39" s="830"/>
      <c r="AN39" s="830"/>
      <c r="AO39" s="830"/>
      <c r="AP39" s="830"/>
      <c r="AQ39" s="830"/>
      <c r="AR39" s="830"/>
      <c r="AS39" s="830"/>
      <c r="AT39" s="830"/>
      <c r="AU39" s="830"/>
      <c r="AV39" s="830"/>
      <c r="AW39" s="830"/>
      <c r="AX39" s="830"/>
      <c r="AY39" s="830"/>
      <c r="AZ39" s="834"/>
      <c r="BA39" s="834"/>
      <c r="BB39" s="834"/>
      <c r="BC39" s="834"/>
      <c r="BD39" s="834"/>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0"/>
      <c r="AM40" s="830"/>
      <c r="AN40" s="830"/>
      <c r="AO40" s="830"/>
      <c r="AP40" s="830"/>
      <c r="AQ40" s="830"/>
      <c r="AR40" s="830"/>
      <c r="AS40" s="830"/>
      <c r="AT40" s="830"/>
      <c r="AU40" s="830"/>
      <c r="AV40" s="830"/>
      <c r="AW40" s="830"/>
      <c r="AX40" s="830"/>
      <c r="AY40" s="830"/>
      <c r="AZ40" s="834"/>
      <c r="BA40" s="834"/>
      <c r="BB40" s="834"/>
      <c r="BC40" s="834"/>
      <c r="BD40" s="834"/>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0"/>
      <c r="AM41" s="830"/>
      <c r="AN41" s="830"/>
      <c r="AO41" s="830"/>
      <c r="AP41" s="830"/>
      <c r="AQ41" s="830"/>
      <c r="AR41" s="830"/>
      <c r="AS41" s="830"/>
      <c r="AT41" s="830"/>
      <c r="AU41" s="830"/>
      <c r="AV41" s="830"/>
      <c r="AW41" s="830"/>
      <c r="AX41" s="830"/>
      <c r="AY41" s="830"/>
      <c r="AZ41" s="834"/>
      <c r="BA41" s="834"/>
      <c r="BB41" s="834"/>
      <c r="BC41" s="834"/>
      <c r="BD41" s="834"/>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0"/>
      <c r="AM42" s="830"/>
      <c r="AN42" s="830"/>
      <c r="AO42" s="830"/>
      <c r="AP42" s="830"/>
      <c r="AQ42" s="830"/>
      <c r="AR42" s="830"/>
      <c r="AS42" s="830"/>
      <c r="AT42" s="830"/>
      <c r="AU42" s="830"/>
      <c r="AV42" s="830"/>
      <c r="AW42" s="830"/>
      <c r="AX42" s="830"/>
      <c r="AY42" s="830"/>
      <c r="AZ42" s="834"/>
      <c r="BA42" s="834"/>
      <c r="BB42" s="834"/>
      <c r="BC42" s="834"/>
      <c r="BD42" s="834"/>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0"/>
      <c r="AM43" s="830"/>
      <c r="AN43" s="830"/>
      <c r="AO43" s="830"/>
      <c r="AP43" s="830"/>
      <c r="AQ43" s="830"/>
      <c r="AR43" s="830"/>
      <c r="AS43" s="830"/>
      <c r="AT43" s="830"/>
      <c r="AU43" s="830"/>
      <c r="AV43" s="830"/>
      <c r="AW43" s="830"/>
      <c r="AX43" s="830"/>
      <c r="AY43" s="830"/>
      <c r="AZ43" s="834"/>
      <c r="BA43" s="834"/>
      <c r="BB43" s="834"/>
      <c r="BC43" s="834"/>
      <c r="BD43" s="834"/>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0"/>
      <c r="AM44" s="830"/>
      <c r="AN44" s="830"/>
      <c r="AO44" s="830"/>
      <c r="AP44" s="830"/>
      <c r="AQ44" s="830"/>
      <c r="AR44" s="830"/>
      <c r="AS44" s="830"/>
      <c r="AT44" s="830"/>
      <c r="AU44" s="830"/>
      <c r="AV44" s="830"/>
      <c r="AW44" s="830"/>
      <c r="AX44" s="830"/>
      <c r="AY44" s="830"/>
      <c r="AZ44" s="834"/>
      <c r="BA44" s="834"/>
      <c r="BB44" s="834"/>
      <c r="BC44" s="834"/>
      <c r="BD44" s="834"/>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0"/>
      <c r="AM45" s="830"/>
      <c r="AN45" s="830"/>
      <c r="AO45" s="830"/>
      <c r="AP45" s="830"/>
      <c r="AQ45" s="830"/>
      <c r="AR45" s="830"/>
      <c r="AS45" s="830"/>
      <c r="AT45" s="830"/>
      <c r="AU45" s="830"/>
      <c r="AV45" s="830"/>
      <c r="AW45" s="830"/>
      <c r="AX45" s="830"/>
      <c r="AY45" s="830"/>
      <c r="AZ45" s="834"/>
      <c r="BA45" s="834"/>
      <c r="BB45" s="834"/>
      <c r="BC45" s="834"/>
      <c r="BD45" s="834"/>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0"/>
      <c r="AM46" s="830"/>
      <c r="AN46" s="830"/>
      <c r="AO46" s="830"/>
      <c r="AP46" s="830"/>
      <c r="AQ46" s="830"/>
      <c r="AR46" s="830"/>
      <c r="AS46" s="830"/>
      <c r="AT46" s="830"/>
      <c r="AU46" s="830"/>
      <c r="AV46" s="830"/>
      <c r="AW46" s="830"/>
      <c r="AX46" s="830"/>
      <c r="AY46" s="830"/>
      <c r="AZ46" s="834"/>
      <c r="BA46" s="834"/>
      <c r="BB46" s="834"/>
      <c r="BC46" s="834"/>
      <c r="BD46" s="834"/>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0"/>
      <c r="AM47" s="830"/>
      <c r="AN47" s="830"/>
      <c r="AO47" s="830"/>
      <c r="AP47" s="830"/>
      <c r="AQ47" s="830"/>
      <c r="AR47" s="830"/>
      <c r="AS47" s="830"/>
      <c r="AT47" s="830"/>
      <c r="AU47" s="830"/>
      <c r="AV47" s="830"/>
      <c r="AW47" s="830"/>
      <c r="AX47" s="830"/>
      <c r="AY47" s="830"/>
      <c r="AZ47" s="834"/>
      <c r="BA47" s="834"/>
      <c r="BB47" s="834"/>
      <c r="BC47" s="834"/>
      <c r="BD47" s="834"/>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0"/>
      <c r="AM48" s="830"/>
      <c r="AN48" s="830"/>
      <c r="AO48" s="830"/>
      <c r="AP48" s="830"/>
      <c r="AQ48" s="830"/>
      <c r="AR48" s="830"/>
      <c r="AS48" s="830"/>
      <c r="AT48" s="830"/>
      <c r="AU48" s="830"/>
      <c r="AV48" s="830"/>
      <c r="AW48" s="830"/>
      <c r="AX48" s="830"/>
      <c r="AY48" s="830"/>
      <c r="AZ48" s="834"/>
      <c r="BA48" s="834"/>
      <c r="BB48" s="834"/>
      <c r="BC48" s="834"/>
      <c r="BD48" s="834"/>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0"/>
      <c r="AM49" s="830"/>
      <c r="AN49" s="830"/>
      <c r="AO49" s="830"/>
      <c r="AP49" s="830"/>
      <c r="AQ49" s="830"/>
      <c r="AR49" s="830"/>
      <c r="AS49" s="830"/>
      <c r="AT49" s="830"/>
      <c r="AU49" s="830"/>
      <c r="AV49" s="830"/>
      <c r="AW49" s="830"/>
      <c r="AX49" s="830"/>
      <c r="AY49" s="830"/>
      <c r="AZ49" s="834"/>
      <c r="BA49" s="834"/>
      <c r="BB49" s="834"/>
      <c r="BC49" s="834"/>
      <c r="BD49" s="834"/>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1"/>
      <c r="BF62" s="831"/>
      <c r="BG62" s="831"/>
      <c r="BH62" s="831"/>
      <c r="BI62" s="832"/>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1087</v>
      </c>
      <c r="AG63" s="844"/>
      <c r="AH63" s="844"/>
      <c r="AI63" s="844"/>
      <c r="AJ63" s="845"/>
      <c r="AK63" s="846"/>
      <c r="AL63" s="841"/>
      <c r="AM63" s="841"/>
      <c r="AN63" s="841"/>
      <c r="AO63" s="841"/>
      <c r="AP63" s="844">
        <v>4646</v>
      </c>
      <c r="AQ63" s="844"/>
      <c r="AR63" s="844"/>
      <c r="AS63" s="844"/>
      <c r="AT63" s="844"/>
      <c r="AU63" s="844">
        <v>4220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10670</v>
      </c>
      <c r="R68" s="866"/>
      <c r="S68" s="866"/>
      <c r="T68" s="866"/>
      <c r="U68" s="866"/>
      <c r="V68" s="866">
        <v>10603</v>
      </c>
      <c r="W68" s="866"/>
      <c r="X68" s="866"/>
      <c r="Y68" s="866"/>
      <c r="Z68" s="866"/>
      <c r="AA68" s="866">
        <v>67</v>
      </c>
      <c r="AB68" s="866"/>
      <c r="AC68" s="866"/>
      <c r="AD68" s="866"/>
      <c r="AE68" s="866"/>
      <c r="AF68" s="866">
        <v>67</v>
      </c>
      <c r="AG68" s="866"/>
      <c r="AH68" s="866"/>
      <c r="AI68" s="866"/>
      <c r="AJ68" s="866"/>
      <c r="AK68" s="866" t="s">
        <v>551</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860</v>
      </c>
      <c r="R69" s="830"/>
      <c r="S69" s="830"/>
      <c r="T69" s="830"/>
      <c r="U69" s="830"/>
      <c r="V69" s="830">
        <v>858</v>
      </c>
      <c r="W69" s="830"/>
      <c r="X69" s="830"/>
      <c r="Y69" s="830"/>
      <c r="Z69" s="830"/>
      <c r="AA69" s="830">
        <v>2</v>
      </c>
      <c r="AB69" s="830"/>
      <c r="AC69" s="830"/>
      <c r="AD69" s="830"/>
      <c r="AE69" s="830"/>
      <c r="AF69" s="830">
        <v>2</v>
      </c>
      <c r="AG69" s="830"/>
      <c r="AH69" s="830"/>
      <c r="AI69" s="830"/>
      <c r="AJ69" s="830"/>
      <c r="AK69" s="830">
        <v>2</v>
      </c>
      <c r="AL69" s="830"/>
      <c r="AM69" s="830"/>
      <c r="AN69" s="830"/>
      <c r="AO69" s="830"/>
      <c r="AP69" s="830" t="s">
        <v>551</v>
      </c>
      <c r="AQ69" s="830"/>
      <c r="AR69" s="830"/>
      <c r="AS69" s="830"/>
      <c r="AT69" s="830"/>
      <c r="AU69" s="830" t="s">
        <v>551</v>
      </c>
      <c r="AV69" s="830"/>
      <c r="AW69" s="830"/>
      <c r="AX69" s="830"/>
      <c r="AY69" s="830"/>
      <c r="AZ69" s="831"/>
      <c r="BA69" s="831"/>
      <c r="BB69" s="831"/>
      <c r="BC69" s="831"/>
      <c r="BD69" s="832"/>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9450</v>
      </c>
      <c r="R70" s="830"/>
      <c r="S70" s="830"/>
      <c r="T70" s="830"/>
      <c r="U70" s="830"/>
      <c r="V70" s="830">
        <v>9237</v>
      </c>
      <c r="W70" s="830"/>
      <c r="X70" s="830"/>
      <c r="Y70" s="830"/>
      <c r="Z70" s="830"/>
      <c r="AA70" s="830">
        <v>213</v>
      </c>
      <c r="AB70" s="830"/>
      <c r="AC70" s="830"/>
      <c r="AD70" s="830"/>
      <c r="AE70" s="830"/>
      <c r="AF70" s="830">
        <v>180</v>
      </c>
      <c r="AG70" s="830"/>
      <c r="AH70" s="830"/>
      <c r="AI70" s="830"/>
      <c r="AJ70" s="830"/>
      <c r="AK70" s="830">
        <v>182</v>
      </c>
      <c r="AL70" s="830"/>
      <c r="AM70" s="830"/>
      <c r="AN70" s="830"/>
      <c r="AO70" s="830"/>
      <c r="AP70" s="830">
        <v>5330</v>
      </c>
      <c r="AQ70" s="830"/>
      <c r="AR70" s="830"/>
      <c r="AS70" s="830"/>
      <c r="AT70" s="830"/>
      <c r="AU70" s="830">
        <v>432</v>
      </c>
      <c r="AV70" s="830"/>
      <c r="AW70" s="830"/>
      <c r="AX70" s="830"/>
      <c r="AY70" s="830"/>
      <c r="AZ70" s="831"/>
      <c r="BA70" s="831"/>
      <c r="BB70" s="831"/>
      <c r="BC70" s="831"/>
      <c r="BD70" s="832"/>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243</v>
      </c>
      <c r="R71" s="830"/>
      <c r="S71" s="830"/>
      <c r="T71" s="830"/>
      <c r="U71" s="830"/>
      <c r="V71" s="830">
        <v>238</v>
      </c>
      <c r="W71" s="830"/>
      <c r="X71" s="830"/>
      <c r="Y71" s="830"/>
      <c r="Z71" s="830"/>
      <c r="AA71" s="830">
        <v>5</v>
      </c>
      <c r="AB71" s="830"/>
      <c r="AC71" s="830"/>
      <c r="AD71" s="830"/>
      <c r="AE71" s="830"/>
      <c r="AF71" s="830">
        <v>5</v>
      </c>
      <c r="AG71" s="830"/>
      <c r="AH71" s="830"/>
      <c r="AI71" s="830"/>
      <c r="AJ71" s="830"/>
      <c r="AK71" s="830">
        <v>3</v>
      </c>
      <c r="AL71" s="830"/>
      <c r="AM71" s="830"/>
      <c r="AN71" s="830"/>
      <c r="AO71" s="830"/>
      <c r="AP71" s="830" t="s">
        <v>551</v>
      </c>
      <c r="AQ71" s="830"/>
      <c r="AR71" s="830"/>
      <c r="AS71" s="830"/>
      <c r="AT71" s="830"/>
      <c r="AU71" s="830" t="s">
        <v>551</v>
      </c>
      <c r="AV71" s="830"/>
      <c r="AW71" s="830"/>
      <c r="AX71" s="830"/>
      <c r="AY71" s="830"/>
      <c r="AZ71" s="831"/>
      <c r="BA71" s="831"/>
      <c r="BB71" s="831"/>
      <c r="BC71" s="831"/>
      <c r="BD71" s="832"/>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835</v>
      </c>
      <c r="R72" s="830"/>
      <c r="S72" s="830"/>
      <c r="T72" s="830"/>
      <c r="U72" s="830"/>
      <c r="V72" s="830">
        <v>828</v>
      </c>
      <c r="W72" s="830"/>
      <c r="X72" s="830"/>
      <c r="Y72" s="830"/>
      <c r="Z72" s="830"/>
      <c r="AA72" s="830">
        <v>7</v>
      </c>
      <c r="AB72" s="830"/>
      <c r="AC72" s="830"/>
      <c r="AD72" s="830"/>
      <c r="AE72" s="830"/>
      <c r="AF72" s="830">
        <v>7</v>
      </c>
      <c r="AG72" s="830"/>
      <c r="AH72" s="830"/>
      <c r="AI72" s="830"/>
      <c r="AJ72" s="830"/>
      <c r="AK72" s="830" t="s">
        <v>551</v>
      </c>
      <c r="AL72" s="830"/>
      <c r="AM72" s="830"/>
      <c r="AN72" s="830"/>
      <c r="AO72" s="830"/>
      <c r="AP72" s="830" t="s">
        <v>551</v>
      </c>
      <c r="AQ72" s="830"/>
      <c r="AR72" s="830"/>
      <c r="AS72" s="830"/>
      <c r="AT72" s="830"/>
      <c r="AU72" s="830" t="s">
        <v>551</v>
      </c>
      <c r="AV72" s="830"/>
      <c r="AW72" s="830"/>
      <c r="AX72" s="830"/>
      <c r="AY72" s="830"/>
      <c r="AZ72" s="831"/>
      <c r="BA72" s="831"/>
      <c r="BB72" s="831"/>
      <c r="BC72" s="831"/>
      <c r="BD72" s="832"/>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1195</v>
      </c>
      <c r="R73" s="830"/>
      <c r="S73" s="830"/>
      <c r="T73" s="830"/>
      <c r="U73" s="830"/>
      <c r="V73" s="830">
        <v>1372</v>
      </c>
      <c r="W73" s="830"/>
      <c r="X73" s="830"/>
      <c r="Y73" s="830"/>
      <c r="Z73" s="830"/>
      <c r="AA73" s="830">
        <v>-177</v>
      </c>
      <c r="AB73" s="830"/>
      <c r="AC73" s="830"/>
      <c r="AD73" s="830"/>
      <c r="AE73" s="830"/>
      <c r="AF73" s="830" t="s">
        <v>551</v>
      </c>
      <c r="AG73" s="830"/>
      <c r="AH73" s="830"/>
      <c r="AI73" s="830"/>
      <c r="AJ73" s="830"/>
      <c r="AK73" s="830">
        <v>517</v>
      </c>
      <c r="AL73" s="830"/>
      <c r="AM73" s="830"/>
      <c r="AN73" s="830"/>
      <c r="AO73" s="830"/>
      <c r="AP73" s="830">
        <v>667</v>
      </c>
      <c r="AQ73" s="830"/>
      <c r="AR73" s="830"/>
      <c r="AS73" s="830"/>
      <c r="AT73" s="830"/>
      <c r="AU73" s="830">
        <v>255</v>
      </c>
      <c r="AV73" s="830"/>
      <c r="AW73" s="830"/>
      <c r="AX73" s="830"/>
      <c r="AY73" s="830"/>
      <c r="AZ73" s="831"/>
      <c r="BA73" s="831"/>
      <c r="BB73" s="831"/>
      <c r="BC73" s="831"/>
      <c r="BD73" s="832"/>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549</v>
      </c>
      <c r="R74" s="830"/>
      <c r="S74" s="830"/>
      <c r="T74" s="830"/>
      <c r="U74" s="830"/>
      <c r="V74" s="830">
        <v>556</v>
      </c>
      <c r="W74" s="830"/>
      <c r="X74" s="830"/>
      <c r="Y74" s="830"/>
      <c r="Z74" s="830"/>
      <c r="AA74" s="830">
        <v>-7</v>
      </c>
      <c r="AB74" s="830"/>
      <c r="AC74" s="830"/>
      <c r="AD74" s="830"/>
      <c r="AE74" s="830"/>
      <c r="AF74" s="830">
        <v>172</v>
      </c>
      <c r="AG74" s="830"/>
      <c r="AH74" s="830"/>
      <c r="AI74" s="830"/>
      <c r="AJ74" s="830"/>
      <c r="AK74" s="830">
        <v>225</v>
      </c>
      <c r="AL74" s="830"/>
      <c r="AM74" s="830"/>
      <c r="AN74" s="830"/>
      <c r="AO74" s="830"/>
      <c r="AP74" s="830">
        <v>460</v>
      </c>
      <c r="AQ74" s="830"/>
      <c r="AR74" s="830"/>
      <c r="AS74" s="830"/>
      <c r="AT74" s="830"/>
      <c r="AU74" s="830">
        <v>279</v>
      </c>
      <c r="AV74" s="830"/>
      <c r="AW74" s="830"/>
      <c r="AX74" s="830"/>
      <c r="AY74" s="830"/>
      <c r="AZ74" s="831"/>
      <c r="BA74" s="831"/>
      <c r="BB74" s="831"/>
      <c r="BC74" s="831"/>
      <c r="BD74" s="832"/>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967</v>
      </c>
      <c r="R75" s="878"/>
      <c r="S75" s="878"/>
      <c r="T75" s="878"/>
      <c r="U75" s="833"/>
      <c r="V75" s="879">
        <v>732</v>
      </c>
      <c r="W75" s="878"/>
      <c r="X75" s="878"/>
      <c r="Y75" s="878"/>
      <c r="Z75" s="833"/>
      <c r="AA75" s="879">
        <v>236</v>
      </c>
      <c r="AB75" s="878"/>
      <c r="AC75" s="878"/>
      <c r="AD75" s="878"/>
      <c r="AE75" s="833"/>
      <c r="AF75" s="879">
        <v>236</v>
      </c>
      <c r="AG75" s="878"/>
      <c r="AH75" s="878"/>
      <c r="AI75" s="878"/>
      <c r="AJ75" s="833"/>
      <c r="AK75" s="879">
        <v>510</v>
      </c>
      <c r="AL75" s="878"/>
      <c r="AM75" s="878"/>
      <c r="AN75" s="878"/>
      <c r="AO75" s="833"/>
      <c r="AP75" s="879" t="s">
        <v>551</v>
      </c>
      <c r="AQ75" s="878"/>
      <c r="AR75" s="878"/>
      <c r="AS75" s="878"/>
      <c r="AT75" s="833"/>
      <c r="AU75" s="830" t="s">
        <v>551</v>
      </c>
      <c r="AV75" s="830"/>
      <c r="AW75" s="830"/>
      <c r="AX75" s="830"/>
      <c r="AY75" s="830"/>
      <c r="AZ75" s="831"/>
      <c r="BA75" s="831"/>
      <c r="BB75" s="831"/>
      <c r="BC75" s="831"/>
      <c r="BD75" s="832"/>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560</v>
      </c>
      <c r="C76" s="874"/>
      <c r="D76" s="874"/>
      <c r="E76" s="874"/>
      <c r="F76" s="874"/>
      <c r="G76" s="874"/>
      <c r="H76" s="874"/>
      <c r="I76" s="874"/>
      <c r="J76" s="874"/>
      <c r="K76" s="874"/>
      <c r="L76" s="874"/>
      <c r="M76" s="874"/>
      <c r="N76" s="874"/>
      <c r="O76" s="874"/>
      <c r="P76" s="875"/>
      <c r="Q76" s="877">
        <v>294625</v>
      </c>
      <c r="R76" s="878"/>
      <c r="S76" s="878"/>
      <c r="T76" s="878"/>
      <c r="U76" s="833"/>
      <c r="V76" s="879">
        <v>290389</v>
      </c>
      <c r="W76" s="878"/>
      <c r="X76" s="878"/>
      <c r="Y76" s="878"/>
      <c r="Z76" s="833"/>
      <c r="AA76" s="879">
        <v>4236</v>
      </c>
      <c r="AB76" s="878"/>
      <c r="AC76" s="878"/>
      <c r="AD76" s="878"/>
      <c r="AE76" s="833"/>
      <c r="AF76" s="879">
        <v>4236</v>
      </c>
      <c r="AG76" s="878"/>
      <c r="AH76" s="878"/>
      <c r="AI76" s="878"/>
      <c r="AJ76" s="833"/>
      <c r="AK76" s="879">
        <v>5909</v>
      </c>
      <c r="AL76" s="878"/>
      <c r="AM76" s="878"/>
      <c r="AN76" s="878"/>
      <c r="AO76" s="833"/>
      <c r="AP76" s="879" t="s">
        <v>551</v>
      </c>
      <c r="AQ76" s="878"/>
      <c r="AR76" s="878"/>
      <c r="AS76" s="878"/>
      <c r="AT76" s="833"/>
      <c r="AU76" s="830" t="s">
        <v>551</v>
      </c>
      <c r="AV76" s="830"/>
      <c r="AW76" s="830"/>
      <c r="AX76" s="830"/>
      <c r="AY76" s="830"/>
      <c r="AZ76" s="831"/>
      <c r="BA76" s="831"/>
      <c r="BB76" s="831"/>
      <c r="BC76" s="831"/>
      <c r="BD76" s="832"/>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3"/>
      <c r="V77" s="879"/>
      <c r="W77" s="878"/>
      <c r="X77" s="878"/>
      <c r="Y77" s="878"/>
      <c r="Z77" s="833"/>
      <c r="AA77" s="879"/>
      <c r="AB77" s="878"/>
      <c r="AC77" s="878"/>
      <c r="AD77" s="878"/>
      <c r="AE77" s="833"/>
      <c r="AF77" s="879"/>
      <c r="AG77" s="878"/>
      <c r="AH77" s="878"/>
      <c r="AI77" s="878"/>
      <c r="AJ77" s="833"/>
      <c r="AK77" s="879"/>
      <c r="AL77" s="878"/>
      <c r="AM77" s="878"/>
      <c r="AN77" s="878"/>
      <c r="AO77" s="833"/>
      <c r="AP77" s="879"/>
      <c r="AQ77" s="878"/>
      <c r="AR77" s="878"/>
      <c r="AS77" s="878"/>
      <c r="AT77" s="833"/>
      <c r="AU77" s="879"/>
      <c r="AV77" s="878"/>
      <c r="AW77" s="878"/>
      <c r="AX77" s="878"/>
      <c r="AY77" s="833"/>
      <c r="AZ77" s="831"/>
      <c r="BA77" s="831"/>
      <c r="BB77" s="831"/>
      <c r="BC77" s="831"/>
      <c r="BD77" s="832"/>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1"/>
      <c r="BA78" s="831"/>
      <c r="BB78" s="831"/>
      <c r="BC78" s="831"/>
      <c r="BD78" s="832"/>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1"/>
      <c r="BA79" s="831"/>
      <c r="BB79" s="831"/>
      <c r="BC79" s="831"/>
      <c r="BD79" s="832"/>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1"/>
      <c r="BA80" s="831"/>
      <c r="BB80" s="831"/>
      <c r="BC80" s="831"/>
      <c r="BD80" s="832"/>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1"/>
      <c r="BA81" s="831"/>
      <c r="BB81" s="831"/>
      <c r="BC81" s="831"/>
      <c r="BD81" s="832"/>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1"/>
      <c r="BA82" s="831"/>
      <c r="BB82" s="831"/>
      <c r="BC82" s="831"/>
      <c r="BD82" s="832"/>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4905</v>
      </c>
      <c r="AG88" s="844"/>
      <c r="AH88" s="844"/>
      <c r="AI88" s="844"/>
      <c r="AJ88" s="844"/>
      <c r="AK88" s="841"/>
      <c r="AL88" s="841"/>
      <c r="AM88" s="841"/>
      <c r="AN88" s="841"/>
      <c r="AO88" s="841"/>
      <c r="AP88" s="844">
        <v>6457</v>
      </c>
      <c r="AQ88" s="844"/>
      <c r="AR88" s="844"/>
      <c r="AS88" s="844"/>
      <c r="AT88" s="844"/>
      <c r="AU88" s="844">
        <v>966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83</v>
      </c>
      <c r="CS102" s="852"/>
      <c r="CT102" s="852"/>
      <c r="CU102" s="852"/>
      <c r="CV102" s="891"/>
      <c r="CW102" s="890" t="s">
        <v>551</v>
      </c>
      <c r="CX102" s="852"/>
      <c r="CY102" s="852"/>
      <c r="CZ102" s="852"/>
      <c r="DA102" s="891"/>
      <c r="DB102" s="890" t="s">
        <v>551</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890" t="s">
        <v>551</v>
      </c>
      <c r="DW102" s="852"/>
      <c r="DX102" s="852"/>
      <c r="DY102" s="852"/>
      <c r="DZ102" s="85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293</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293</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293</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1434265</v>
      </c>
      <c r="AB110" s="900"/>
      <c r="AC110" s="900"/>
      <c r="AD110" s="900"/>
      <c r="AE110" s="901"/>
      <c r="AF110" s="902">
        <v>1401854</v>
      </c>
      <c r="AG110" s="900"/>
      <c r="AH110" s="900"/>
      <c r="AI110" s="900"/>
      <c r="AJ110" s="901"/>
      <c r="AK110" s="902">
        <v>1314444</v>
      </c>
      <c r="AL110" s="900"/>
      <c r="AM110" s="900"/>
      <c r="AN110" s="900"/>
      <c r="AO110" s="901"/>
      <c r="AP110" s="903">
        <v>17.399999999999999</v>
      </c>
      <c r="AQ110" s="904"/>
      <c r="AR110" s="904"/>
      <c r="AS110" s="904"/>
      <c r="AT110" s="905"/>
      <c r="AU110" s="906" t="s">
        <v>69</v>
      </c>
      <c r="AV110" s="907"/>
      <c r="AW110" s="907"/>
      <c r="AX110" s="907"/>
      <c r="AY110" s="907"/>
      <c r="AZ110" s="928" t="s">
        <v>416</v>
      </c>
      <c r="BA110" s="897"/>
      <c r="BB110" s="897"/>
      <c r="BC110" s="897"/>
      <c r="BD110" s="897"/>
      <c r="BE110" s="897"/>
      <c r="BF110" s="897"/>
      <c r="BG110" s="897"/>
      <c r="BH110" s="897"/>
      <c r="BI110" s="897"/>
      <c r="BJ110" s="897"/>
      <c r="BK110" s="897"/>
      <c r="BL110" s="897"/>
      <c r="BM110" s="897"/>
      <c r="BN110" s="897"/>
      <c r="BO110" s="897"/>
      <c r="BP110" s="898"/>
      <c r="BQ110" s="929">
        <v>11805684</v>
      </c>
      <c r="BR110" s="930"/>
      <c r="BS110" s="930"/>
      <c r="BT110" s="930"/>
      <c r="BU110" s="930"/>
      <c r="BV110" s="930">
        <v>11516070</v>
      </c>
      <c r="BW110" s="930"/>
      <c r="BX110" s="930"/>
      <c r="BY110" s="930"/>
      <c r="BZ110" s="930"/>
      <c r="CA110" s="930">
        <v>10913195</v>
      </c>
      <c r="CB110" s="930"/>
      <c r="CC110" s="930"/>
      <c r="CD110" s="930"/>
      <c r="CE110" s="930"/>
      <c r="CF110" s="943">
        <v>144.4</v>
      </c>
      <c r="CG110" s="944"/>
      <c r="CH110" s="944"/>
      <c r="CI110" s="944"/>
      <c r="CJ110" s="944"/>
      <c r="CK110" s="945" t="s">
        <v>417</v>
      </c>
      <c r="CL110" s="946"/>
      <c r="CM110" s="928"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15">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8"/>
      <c r="AV111" s="909"/>
      <c r="AW111" s="909"/>
      <c r="AX111" s="909"/>
      <c r="AY111" s="909"/>
      <c r="AZ111" s="921" t="s">
        <v>420</v>
      </c>
      <c r="BA111" s="922"/>
      <c r="BB111" s="922"/>
      <c r="BC111" s="922"/>
      <c r="BD111" s="922"/>
      <c r="BE111" s="922"/>
      <c r="BF111" s="922"/>
      <c r="BG111" s="922"/>
      <c r="BH111" s="922"/>
      <c r="BI111" s="922"/>
      <c r="BJ111" s="922"/>
      <c r="BK111" s="922"/>
      <c r="BL111" s="922"/>
      <c r="BM111" s="922"/>
      <c r="BN111" s="922"/>
      <c r="BO111" s="922"/>
      <c r="BP111" s="923"/>
      <c r="BQ111" s="924">
        <v>25226</v>
      </c>
      <c r="BR111" s="925"/>
      <c r="BS111" s="925"/>
      <c r="BT111" s="925"/>
      <c r="BU111" s="925"/>
      <c r="BV111" s="925">
        <v>18259</v>
      </c>
      <c r="BW111" s="925"/>
      <c r="BX111" s="925"/>
      <c r="BY111" s="925"/>
      <c r="BZ111" s="925"/>
      <c r="CA111" s="925">
        <v>11291</v>
      </c>
      <c r="CB111" s="925"/>
      <c r="CC111" s="925"/>
      <c r="CD111" s="925"/>
      <c r="CE111" s="925"/>
      <c r="CF111" s="919">
        <v>0.1</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8"/>
      <c r="AV112" s="909"/>
      <c r="AW112" s="909"/>
      <c r="AX112" s="909"/>
      <c r="AY112" s="909"/>
      <c r="AZ112" s="921" t="s">
        <v>424</v>
      </c>
      <c r="BA112" s="922"/>
      <c r="BB112" s="922"/>
      <c r="BC112" s="922"/>
      <c r="BD112" s="922"/>
      <c r="BE112" s="922"/>
      <c r="BF112" s="922"/>
      <c r="BG112" s="922"/>
      <c r="BH112" s="922"/>
      <c r="BI112" s="922"/>
      <c r="BJ112" s="922"/>
      <c r="BK112" s="922"/>
      <c r="BL112" s="922"/>
      <c r="BM112" s="922"/>
      <c r="BN112" s="922"/>
      <c r="BO112" s="922"/>
      <c r="BP112" s="923"/>
      <c r="BQ112" s="924">
        <v>4464286</v>
      </c>
      <c r="BR112" s="925"/>
      <c r="BS112" s="925"/>
      <c r="BT112" s="925"/>
      <c r="BU112" s="925"/>
      <c r="BV112" s="925">
        <v>4319268</v>
      </c>
      <c r="BW112" s="925"/>
      <c r="BX112" s="925"/>
      <c r="BY112" s="925"/>
      <c r="BZ112" s="925"/>
      <c r="CA112" s="925">
        <v>4219263</v>
      </c>
      <c r="CB112" s="925"/>
      <c r="CC112" s="925"/>
      <c r="CD112" s="925"/>
      <c r="CE112" s="925"/>
      <c r="CF112" s="919">
        <v>55.8</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452447</v>
      </c>
      <c r="AB113" s="937"/>
      <c r="AC113" s="937"/>
      <c r="AD113" s="937"/>
      <c r="AE113" s="938"/>
      <c r="AF113" s="939">
        <v>450530</v>
      </c>
      <c r="AG113" s="937"/>
      <c r="AH113" s="937"/>
      <c r="AI113" s="937"/>
      <c r="AJ113" s="938"/>
      <c r="AK113" s="939">
        <v>320290</v>
      </c>
      <c r="AL113" s="937"/>
      <c r="AM113" s="937"/>
      <c r="AN113" s="937"/>
      <c r="AO113" s="938"/>
      <c r="AP113" s="940">
        <v>4.2</v>
      </c>
      <c r="AQ113" s="941"/>
      <c r="AR113" s="941"/>
      <c r="AS113" s="941"/>
      <c r="AT113" s="942"/>
      <c r="AU113" s="908"/>
      <c r="AV113" s="909"/>
      <c r="AW113" s="909"/>
      <c r="AX113" s="909"/>
      <c r="AY113" s="909"/>
      <c r="AZ113" s="921" t="s">
        <v>427</v>
      </c>
      <c r="BA113" s="922"/>
      <c r="BB113" s="922"/>
      <c r="BC113" s="922"/>
      <c r="BD113" s="922"/>
      <c r="BE113" s="922"/>
      <c r="BF113" s="922"/>
      <c r="BG113" s="922"/>
      <c r="BH113" s="922"/>
      <c r="BI113" s="922"/>
      <c r="BJ113" s="922"/>
      <c r="BK113" s="922"/>
      <c r="BL113" s="922"/>
      <c r="BM113" s="922"/>
      <c r="BN113" s="922"/>
      <c r="BO113" s="922"/>
      <c r="BP113" s="923"/>
      <c r="BQ113" s="924">
        <v>1055917</v>
      </c>
      <c r="BR113" s="925"/>
      <c r="BS113" s="925"/>
      <c r="BT113" s="925"/>
      <c r="BU113" s="925"/>
      <c r="BV113" s="925">
        <v>1073793</v>
      </c>
      <c r="BW113" s="925"/>
      <c r="BX113" s="925"/>
      <c r="BY113" s="925"/>
      <c r="BZ113" s="925"/>
      <c r="CA113" s="925">
        <v>966111</v>
      </c>
      <c r="CB113" s="925"/>
      <c r="CC113" s="925"/>
      <c r="CD113" s="925"/>
      <c r="CE113" s="925"/>
      <c r="CF113" s="919">
        <v>12.8</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172851</v>
      </c>
      <c r="AB114" s="958"/>
      <c r="AC114" s="958"/>
      <c r="AD114" s="958"/>
      <c r="AE114" s="959"/>
      <c r="AF114" s="960">
        <v>171714</v>
      </c>
      <c r="AG114" s="958"/>
      <c r="AH114" s="958"/>
      <c r="AI114" s="958"/>
      <c r="AJ114" s="959"/>
      <c r="AK114" s="960">
        <v>131531</v>
      </c>
      <c r="AL114" s="958"/>
      <c r="AM114" s="958"/>
      <c r="AN114" s="958"/>
      <c r="AO114" s="959"/>
      <c r="AP114" s="961">
        <v>1.7</v>
      </c>
      <c r="AQ114" s="962"/>
      <c r="AR114" s="962"/>
      <c r="AS114" s="962"/>
      <c r="AT114" s="963"/>
      <c r="AU114" s="908"/>
      <c r="AV114" s="909"/>
      <c r="AW114" s="909"/>
      <c r="AX114" s="909"/>
      <c r="AY114" s="909"/>
      <c r="AZ114" s="921" t="s">
        <v>430</v>
      </c>
      <c r="BA114" s="922"/>
      <c r="BB114" s="922"/>
      <c r="BC114" s="922"/>
      <c r="BD114" s="922"/>
      <c r="BE114" s="922"/>
      <c r="BF114" s="922"/>
      <c r="BG114" s="922"/>
      <c r="BH114" s="922"/>
      <c r="BI114" s="922"/>
      <c r="BJ114" s="922"/>
      <c r="BK114" s="922"/>
      <c r="BL114" s="922"/>
      <c r="BM114" s="922"/>
      <c r="BN114" s="922"/>
      <c r="BO114" s="922"/>
      <c r="BP114" s="923"/>
      <c r="BQ114" s="924">
        <v>2263069</v>
      </c>
      <c r="BR114" s="925"/>
      <c r="BS114" s="925"/>
      <c r="BT114" s="925"/>
      <c r="BU114" s="925"/>
      <c r="BV114" s="925">
        <v>2182502</v>
      </c>
      <c r="BW114" s="925"/>
      <c r="BX114" s="925"/>
      <c r="BY114" s="925"/>
      <c r="BZ114" s="925"/>
      <c r="CA114" s="925">
        <v>2142358</v>
      </c>
      <c r="CB114" s="925"/>
      <c r="CC114" s="925"/>
      <c r="CD114" s="925"/>
      <c r="CE114" s="925"/>
      <c r="CF114" s="919">
        <v>28.4</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6968</v>
      </c>
      <c r="AB115" s="937"/>
      <c r="AC115" s="937"/>
      <c r="AD115" s="937"/>
      <c r="AE115" s="938"/>
      <c r="AF115" s="939">
        <v>6968</v>
      </c>
      <c r="AG115" s="937"/>
      <c r="AH115" s="937"/>
      <c r="AI115" s="937"/>
      <c r="AJ115" s="938"/>
      <c r="AK115" s="939">
        <v>7051</v>
      </c>
      <c r="AL115" s="937"/>
      <c r="AM115" s="937"/>
      <c r="AN115" s="937"/>
      <c r="AO115" s="938"/>
      <c r="AP115" s="940">
        <v>0.1</v>
      </c>
      <c r="AQ115" s="941"/>
      <c r="AR115" s="941"/>
      <c r="AS115" s="941"/>
      <c r="AT115" s="942"/>
      <c r="AU115" s="908"/>
      <c r="AV115" s="909"/>
      <c r="AW115" s="909"/>
      <c r="AX115" s="909"/>
      <c r="AY115" s="909"/>
      <c r="AZ115" s="921" t="s">
        <v>433</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8"/>
      <c r="AV116" s="909"/>
      <c r="AW116" s="909"/>
      <c r="AX116" s="909"/>
      <c r="AY116" s="909"/>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6" t="s">
        <v>438</v>
      </c>
      <c r="Z117" s="894"/>
      <c r="AA117" s="977">
        <v>2066531</v>
      </c>
      <c r="AB117" s="978"/>
      <c r="AC117" s="978"/>
      <c r="AD117" s="978"/>
      <c r="AE117" s="979"/>
      <c r="AF117" s="980">
        <v>2031066</v>
      </c>
      <c r="AG117" s="978"/>
      <c r="AH117" s="978"/>
      <c r="AI117" s="978"/>
      <c r="AJ117" s="979"/>
      <c r="AK117" s="980">
        <v>1773316</v>
      </c>
      <c r="AL117" s="978"/>
      <c r="AM117" s="978"/>
      <c r="AN117" s="978"/>
      <c r="AO117" s="979"/>
      <c r="AP117" s="981"/>
      <c r="AQ117" s="982"/>
      <c r="AR117" s="982"/>
      <c r="AS117" s="982"/>
      <c r="AT117" s="983"/>
      <c r="AU117" s="908"/>
      <c r="AV117" s="909"/>
      <c r="AW117" s="909"/>
      <c r="AX117" s="909"/>
      <c r="AY117" s="909"/>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293</v>
      </c>
      <c r="AL118" s="893"/>
      <c r="AM118" s="893"/>
      <c r="AN118" s="893"/>
      <c r="AO118" s="894"/>
      <c r="AP118" s="969" t="s">
        <v>413</v>
      </c>
      <c r="AQ118" s="970"/>
      <c r="AR118" s="970"/>
      <c r="AS118" s="970"/>
      <c r="AT118" s="971"/>
      <c r="AU118" s="908"/>
      <c r="AV118" s="909"/>
      <c r="AW118" s="909"/>
      <c r="AX118" s="909"/>
      <c r="AY118" s="909"/>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417</v>
      </c>
      <c r="B119" s="946"/>
      <c r="C119" s="928"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6" t="s">
        <v>443</v>
      </c>
      <c r="BP119" s="1004"/>
      <c r="BQ119" s="998">
        <v>19614182</v>
      </c>
      <c r="BR119" s="999"/>
      <c r="BS119" s="999"/>
      <c r="BT119" s="999"/>
      <c r="BU119" s="999"/>
      <c r="BV119" s="999">
        <v>19109892</v>
      </c>
      <c r="BW119" s="999"/>
      <c r="BX119" s="999"/>
      <c r="BY119" s="999"/>
      <c r="BZ119" s="999"/>
      <c r="CA119" s="999">
        <v>18252218</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25226</v>
      </c>
      <c r="DH119" s="985"/>
      <c r="DI119" s="985"/>
      <c r="DJ119" s="985"/>
      <c r="DK119" s="986"/>
      <c r="DL119" s="984">
        <v>18259</v>
      </c>
      <c r="DM119" s="985"/>
      <c r="DN119" s="985"/>
      <c r="DO119" s="985"/>
      <c r="DP119" s="986"/>
      <c r="DQ119" s="984">
        <v>11291</v>
      </c>
      <c r="DR119" s="985"/>
      <c r="DS119" s="985"/>
      <c r="DT119" s="985"/>
      <c r="DU119" s="986"/>
      <c r="DV119" s="987">
        <v>0.1</v>
      </c>
      <c r="DW119" s="988"/>
      <c r="DX119" s="988"/>
      <c r="DY119" s="988"/>
      <c r="DZ119" s="989"/>
    </row>
    <row r="120" spans="1:130" s="218" customFormat="1" ht="26.25" customHeight="1" x14ac:dyDescent="0.15">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445</v>
      </c>
      <c r="AV120" s="991"/>
      <c r="AW120" s="991"/>
      <c r="AX120" s="991"/>
      <c r="AY120" s="992"/>
      <c r="AZ120" s="928" t="s">
        <v>446</v>
      </c>
      <c r="BA120" s="897"/>
      <c r="BB120" s="897"/>
      <c r="BC120" s="897"/>
      <c r="BD120" s="897"/>
      <c r="BE120" s="897"/>
      <c r="BF120" s="897"/>
      <c r="BG120" s="897"/>
      <c r="BH120" s="897"/>
      <c r="BI120" s="897"/>
      <c r="BJ120" s="897"/>
      <c r="BK120" s="897"/>
      <c r="BL120" s="897"/>
      <c r="BM120" s="897"/>
      <c r="BN120" s="897"/>
      <c r="BO120" s="897"/>
      <c r="BP120" s="898"/>
      <c r="BQ120" s="929">
        <v>5352144</v>
      </c>
      <c r="BR120" s="930"/>
      <c r="BS120" s="930"/>
      <c r="BT120" s="930"/>
      <c r="BU120" s="930"/>
      <c r="BV120" s="930">
        <v>5673995</v>
      </c>
      <c r="BW120" s="930"/>
      <c r="BX120" s="930"/>
      <c r="BY120" s="930"/>
      <c r="BZ120" s="930"/>
      <c r="CA120" s="930">
        <v>5732669</v>
      </c>
      <c r="CB120" s="930"/>
      <c r="CC120" s="930"/>
      <c r="CD120" s="930"/>
      <c r="CE120" s="930"/>
      <c r="CF120" s="943">
        <v>75.900000000000006</v>
      </c>
      <c r="CG120" s="944"/>
      <c r="CH120" s="944"/>
      <c r="CI120" s="944"/>
      <c r="CJ120" s="944"/>
      <c r="CK120" s="1005" t="s">
        <v>447</v>
      </c>
      <c r="CL120" s="1006"/>
      <c r="CM120" s="1006"/>
      <c r="CN120" s="1006"/>
      <c r="CO120" s="1007"/>
      <c r="CP120" s="1013" t="s">
        <v>396</v>
      </c>
      <c r="CQ120" s="1014"/>
      <c r="CR120" s="1014"/>
      <c r="CS120" s="1014"/>
      <c r="CT120" s="1014"/>
      <c r="CU120" s="1014"/>
      <c r="CV120" s="1014"/>
      <c r="CW120" s="1014"/>
      <c r="CX120" s="1014"/>
      <c r="CY120" s="1014"/>
      <c r="CZ120" s="1014"/>
      <c r="DA120" s="1014"/>
      <c r="DB120" s="1014"/>
      <c r="DC120" s="1014"/>
      <c r="DD120" s="1014"/>
      <c r="DE120" s="1014"/>
      <c r="DF120" s="1015"/>
      <c r="DG120" s="929" t="s">
        <v>122</v>
      </c>
      <c r="DH120" s="930"/>
      <c r="DI120" s="930"/>
      <c r="DJ120" s="930"/>
      <c r="DK120" s="930"/>
      <c r="DL120" s="930" t="s">
        <v>122</v>
      </c>
      <c r="DM120" s="930"/>
      <c r="DN120" s="930"/>
      <c r="DO120" s="930"/>
      <c r="DP120" s="930"/>
      <c r="DQ120" s="930">
        <v>4197741</v>
      </c>
      <c r="DR120" s="930"/>
      <c r="DS120" s="930"/>
      <c r="DT120" s="930"/>
      <c r="DU120" s="930"/>
      <c r="DV120" s="931">
        <v>55.6</v>
      </c>
      <c r="DW120" s="931"/>
      <c r="DX120" s="931"/>
      <c r="DY120" s="931"/>
      <c r="DZ120" s="932"/>
    </row>
    <row r="121" spans="1:130" s="218" customFormat="1" ht="26.25" customHeight="1" x14ac:dyDescent="0.15">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303324</v>
      </c>
      <c r="BR121" s="925"/>
      <c r="BS121" s="925"/>
      <c r="BT121" s="925"/>
      <c r="BU121" s="925"/>
      <c r="BV121" s="925">
        <v>255086</v>
      </c>
      <c r="BW121" s="925"/>
      <c r="BX121" s="925"/>
      <c r="BY121" s="925"/>
      <c r="BZ121" s="925"/>
      <c r="CA121" s="925">
        <v>206090</v>
      </c>
      <c r="CB121" s="925"/>
      <c r="CC121" s="925"/>
      <c r="CD121" s="925"/>
      <c r="CE121" s="925"/>
      <c r="CF121" s="919">
        <v>2.7</v>
      </c>
      <c r="CG121" s="920"/>
      <c r="CH121" s="920"/>
      <c r="CI121" s="920"/>
      <c r="CJ121" s="920"/>
      <c r="CK121" s="1008"/>
      <c r="CL121" s="1009"/>
      <c r="CM121" s="1009"/>
      <c r="CN121" s="1009"/>
      <c r="CO121" s="1010"/>
      <c r="CP121" s="1018" t="s">
        <v>394</v>
      </c>
      <c r="CQ121" s="1019"/>
      <c r="CR121" s="1019"/>
      <c r="CS121" s="1019"/>
      <c r="CT121" s="1019"/>
      <c r="CU121" s="1019"/>
      <c r="CV121" s="1019"/>
      <c r="CW121" s="1019"/>
      <c r="CX121" s="1019"/>
      <c r="CY121" s="1019"/>
      <c r="CZ121" s="1019"/>
      <c r="DA121" s="1019"/>
      <c r="DB121" s="1019"/>
      <c r="DC121" s="1019"/>
      <c r="DD121" s="1019"/>
      <c r="DE121" s="1019"/>
      <c r="DF121" s="1020"/>
      <c r="DG121" s="924">
        <v>26984</v>
      </c>
      <c r="DH121" s="925"/>
      <c r="DI121" s="925"/>
      <c r="DJ121" s="925"/>
      <c r="DK121" s="925"/>
      <c r="DL121" s="925">
        <v>23989</v>
      </c>
      <c r="DM121" s="925"/>
      <c r="DN121" s="925"/>
      <c r="DO121" s="925"/>
      <c r="DP121" s="925"/>
      <c r="DQ121" s="925">
        <v>21522</v>
      </c>
      <c r="DR121" s="925"/>
      <c r="DS121" s="925"/>
      <c r="DT121" s="925"/>
      <c r="DU121" s="925"/>
      <c r="DV121" s="926">
        <v>0.3</v>
      </c>
      <c r="DW121" s="926"/>
      <c r="DX121" s="926"/>
      <c r="DY121" s="926"/>
      <c r="DZ121" s="927"/>
    </row>
    <row r="122" spans="1:130" s="218" customFormat="1" ht="26.25" customHeight="1" x14ac:dyDescent="0.15">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12318432</v>
      </c>
      <c r="BR122" s="999"/>
      <c r="BS122" s="999"/>
      <c r="BT122" s="999"/>
      <c r="BU122" s="999"/>
      <c r="BV122" s="999">
        <v>11759329</v>
      </c>
      <c r="BW122" s="999"/>
      <c r="BX122" s="999"/>
      <c r="BY122" s="999"/>
      <c r="BZ122" s="999"/>
      <c r="CA122" s="999">
        <v>10747496</v>
      </c>
      <c r="CB122" s="999"/>
      <c r="CC122" s="999"/>
      <c r="CD122" s="999"/>
      <c r="CE122" s="999"/>
      <c r="CF122" s="1016">
        <v>142.30000000000001</v>
      </c>
      <c r="CG122" s="1017"/>
      <c r="CH122" s="1017"/>
      <c r="CI122" s="1017"/>
      <c r="CJ122" s="1017"/>
      <c r="CK122" s="1008"/>
      <c r="CL122" s="1009"/>
      <c r="CM122" s="1009"/>
      <c r="CN122" s="1009"/>
      <c r="CO122" s="1010"/>
      <c r="CP122" s="1018" t="s">
        <v>392</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x14ac:dyDescent="0.15">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176</v>
      </c>
      <c r="BA123" s="239"/>
      <c r="BB123" s="239"/>
      <c r="BC123" s="239"/>
      <c r="BD123" s="239"/>
      <c r="BE123" s="239"/>
      <c r="BF123" s="239"/>
      <c r="BG123" s="239"/>
      <c r="BH123" s="239"/>
      <c r="BI123" s="239"/>
      <c r="BJ123" s="239"/>
      <c r="BK123" s="239"/>
      <c r="BL123" s="239"/>
      <c r="BM123" s="239"/>
      <c r="BN123" s="239"/>
      <c r="BO123" s="976" t="s">
        <v>451</v>
      </c>
      <c r="BP123" s="1004"/>
      <c r="BQ123" s="1062">
        <v>17973900</v>
      </c>
      <c r="BR123" s="1063"/>
      <c r="BS123" s="1063"/>
      <c r="BT123" s="1063"/>
      <c r="BU123" s="1063"/>
      <c r="BV123" s="1063">
        <v>17688410</v>
      </c>
      <c r="BW123" s="1063"/>
      <c r="BX123" s="1063"/>
      <c r="BY123" s="1063"/>
      <c r="BZ123" s="1063"/>
      <c r="CA123" s="1063">
        <v>16686255</v>
      </c>
      <c r="CB123" s="1063"/>
      <c r="CC123" s="1063"/>
      <c r="CD123" s="1063"/>
      <c r="CE123" s="1063"/>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22</v>
      </c>
      <c r="BR124" s="1026"/>
      <c r="BS124" s="1026"/>
      <c r="BT124" s="1026"/>
      <c r="BU124" s="1026"/>
      <c r="BV124" s="1026">
        <v>18.7</v>
      </c>
      <c r="BW124" s="1026"/>
      <c r="BX124" s="1026"/>
      <c r="BY124" s="1026"/>
      <c r="BZ124" s="1026"/>
      <c r="CA124" s="1026">
        <v>20.7</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v>4437302</v>
      </c>
      <c r="DH124" s="985"/>
      <c r="DI124" s="985"/>
      <c r="DJ124" s="985"/>
      <c r="DK124" s="986"/>
      <c r="DL124" s="984">
        <v>4295279</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15">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7"/>
      <c r="CR125" s="897"/>
      <c r="CS125" s="897"/>
      <c r="CT125" s="897"/>
      <c r="CU125" s="897"/>
      <c r="CV125" s="897"/>
      <c r="CW125" s="897"/>
      <c r="CX125" s="897"/>
      <c r="CY125" s="897"/>
      <c r="CZ125" s="897"/>
      <c r="DA125" s="897"/>
      <c r="DB125" s="897"/>
      <c r="DC125" s="897"/>
      <c r="DD125" s="897"/>
      <c r="DE125" s="897"/>
      <c r="DF125" s="898"/>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6968</v>
      </c>
      <c r="AB126" s="958"/>
      <c r="AC126" s="958"/>
      <c r="AD126" s="958"/>
      <c r="AE126" s="959"/>
      <c r="AF126" s="960">
        <v>6968</v>
      </c>
      <c r="AG126" s="958"/>
      <c r="AH126" s="958"/>
      <c r="AI126" s="958"/>
      <c r="AJ126" s="959"/>
      <c r="AK126" s="960">
        <v>6968</v>
      </c>
      <c r="AL126" s="958"/>
      <c r="AM126" s="958"/>
      <c r="AN126" s="958"/>
      <c r="AO126" s="959"/>
      <c r="AP126" s="961">
        <v>0.1</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v>83</v>
      </c>
      <c r="AL127" s="958"/>
      <c r="AM127" s="958"/>
      <c r="AN127" s="958"/>
      <c r="AO127" s="959"/>
      <c r="AP127" s="961">
        <v>0</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53849</v>
      </c>
      <c r="AB128" s="1045"/>
      <c r="AC128" s="1045"/>
      <c r="AD128" s="1045"/>
      <c r="AE128" s="1046"/>
      <c r="AF128" s="1047">
        <v>51000</v>
      </c>
      <c r="AG128" s="1045"/>
      <c r="AH128" s="1045"/>
      <c r="AI128" s="1045"/>
      <c r="AJ128" s="1046"/>
      <c r="AK128" s="1047">
        <v>51000</v>
      </c>
      <c r="AL128" s="1045"/>
      <c r="AM128" s="1045"/>
      <c r="AN128" s="1045"/>
      <c r="AO128" s="1046"/>
      <c r="AP128" s="1048"/>
      <c r="AQ128" s="1049"/>
      <c r="AR128" s="1049"/>
      <c r="AS128" s="1049"/>
      <c r="AT128" s="1050"/>
      <c r="AU128" s="220"/>
      <c r="AV128" s="220"/>
      <c r="AW128" s="220"/>
      <c r="AX128" s="896" t="s">
        <v>465</v>
      </c>
      <c r="AY128" s="897"/>
      <c r="AZ128" s="897"/>
      <c r="BA128" s="897"/>
      <c r="BB128" s="897"/>
      <c r="BC128" s="897"/>
      <c r="BD128" s="897"/>
      <c r="BE128" s="898"/>
      <c r="BF128" s="1051" t="s">
        <v>122</v>
      </c>
      <c r="BG128" s="1052"/>
      <c r="BH128" s="1052"/>
      <c r="BI128" s="1052"/>
      <c r="BJ128" s="1052"/>
      <c r="BK128" s="1052"/>
      <c r="BL128" s="1053"/>
      <c r="BM128" s="1051">
        <v>13.55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8862059</v>
      </c>
      <c r="AB129" s="958"/>
      <c r="AC129" s="958"/>
      <c r="AD129" s="958"/>
      <c r="AE129" s="959"/>
      <c r="AF129" s="960">
        <v>8957629</v>
      </c>
      <c r="AG129" s="958"/>
      <c r="AH129" s="958"/>
      <c r="AI129" s="958"/>
      <c r="AJ129" s="959"/>
      <c r="AK129" s="960">
        <v>8856693</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122</v>
      </c>
      <c r="BG129" s="1066"/>
      <c r="BH129" s="1066"/>
      <c r="BI129" s="1066"/>
      <c r="BJ129" s="1066"/>
      <c r="BK129" s="1066"/>
      <c r="BL129" s="1067"/>
      <c r="BM129" s="1065">
        <v>18.55</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1421160</v>
      </c>
      <c r="AB130" s="958"/>
      <c r="AC130" s="958"/>
      <c r="AD130" s="958"/>
      <c r="AE130" s="959"/>
      <c r="AF130" s="960">
        <v>1391894</v>
      </c>
      <c r="AG130" s="958"/>
      <c r="AH130" s="958"/>
      <c r="AI130" s="958"/>
      <c r="AJ130" s="959"/>
      <c r="AK130" s="960">
        <v>1301480</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7440899</v>
      </c>
      <c r="AB131" s="985"/>
      <c r="AC131" s="985"/>
      <c r="AD131" s="985"/>
      <c r="AE131" s="986"/>
      <c r="AF131" s="984">
        <v>7565735</v>
      </c>
      <c r="AG131" s="985"/>
      <c r="AH131" s="985"/>
      <c r="AI131" s="985"/>
      <c r="AJ131" s="986"/>
      <c r="AK131" s="984">
        <v>7555213</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v>20.7</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7.9496039390000002</v>
      </c>
      <c r="AB132" s="1096"/>
      <c r="AC132" s="1096"/>
      <c r="AD132" s="1096"/>
      <c r="AE132" s="1097"/>
      <c r="AF132" s="1098">
        <v>7.7741554519999996</v>
      </c>
      <c r="AG132" s="1096"/>
      <c r="AH132" s="1096"/>
      <c r="AI132" s="1096"/>
      <c r="AJ132" s="1097"/>
      <c r="AK132" s="1098">
        <v>5.5701407759999997</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7.3</v>
      </c>
      <c r="AB133" s="1079"/>
      <c r="AC133" s="1079"/>
      <c r="AD133" s="1079"/>
      <c r="AE133" s="1080"/>
      <c r="AF133" s="1078">
        <v>7.4</v>
      </c>
      <c r="AG133" s="1079"/>
      <c r="AH133" s="1079"/>
      <c r="AI133" s="1079"/>
      <c r="AJ133" s="1080"/>
      <c r="AK133" s="1078">
        <v>7</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8ZzuGDWC1hvGK8mW48x3IFFSa/+gAuSDKZ+s8QHMM6Z6JvvdURy/l+02WNYihxcP5AsE8n2VeONAwj+yscx5g==" saltValue="UtPE/RT1R3a0JzeO0ayt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2" zoomScaleNormal="85" zoomScaleSheetLayoutView="100" workbookViewId="0">
      <selection activeCell="CR72" sqref="CR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rG2eRRBQMPje12V/A4veDlRe5d8FtrxJLShte+h9ZOgqWC2iTxKkU9WyKjDnqk7xOvlJn6hfLqqHh562wNMLw==" saltValue="eaZAhWbSmLuoX4BT3mxD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H61" sqref="H6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wXzYzXlrkBv6+8rZt5jBarjWo1fkR9hh/0LdafSiAS1j95fplGPV960gVQC4Idusb5yr2VsufnFj3V2zRcNFg==" saltValue="WZXr/H4o1JdRq7USASia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H61" sqref="H6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2760158</v>
      </c>
      <c r="AP9" s="269">
        <v>131624</v>
      </c>
      <c r="AQ9" s="270">
        <v>83961</v>
      </c>
      <c r="AR9" s="271">
        <v>56.8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252766</v>
      </c>
      <c r="AP10" s="272">
        <v>12054</v>
      </c>
      <c r="AQ10" s="273">
        <v>9090</v>
      </c>
      <c r="AR10" s="274">
        <v>32.6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t="s">
        <v>488</v>
      </c>
      <c r="AP11" s="272" t="s">
        <v>488</v>
      </c>
      <c r="AQ11" s="273">
        <v>842</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489</v>
      </c>
      <c r="AL12" s="1116"/>
      <c r="AM12" s="1116"/>
      <c r="AN12" s="1117"/>
      <c r="AO12" s="272" t="s">
        <v>488</v>
      </c>
      <c r="AP12" s="272" t="s">
        <v>488</v>
      </c>
      <c r="AQ12" s="273">
        <v>5</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490</v>
      </c>
      <c r="AL13" s="1116"/>
      <c r="AM13" s="1116"/>
      <c r="AN13" s="1117"/>
      <c r="AO13" s="272">
        <v>100126</v>
      </c>
      <c r="AP13" s="272">
        <v>4775</v>
      </c>
      <c r="AQ13" s="273">
        <v>2396</v>
      </c>
      <c r="AR13" s="274">
        <v>99.3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491</v>
      </c>
      <c r="AL14" s="1116"/>
      <c r="AM14" s="1116"/>
      <c r="AN14" s="1117"/>
      <c r="AO14" s="272">
        <v>43708</v>
      </c>
      <c r="AP14" s="272">
        <v>2084</v>
      </c>
      <c r="AQ14" s="273">
        <v>1197</v>
      </c>
      <c r="AR14" s="274">
        <v>74.099999999999994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492</v>
      </c>
      <c r="AL15" s="1119"/>
      <c r="AM15" s="1119"/>
      <c r="AN15" s="1120"/>
      <c r="AO15" s="272">
        <v>-208695</v>
      </c>
      <c r="AP15" s="272">
        <v>-9952</v>
      </c>
      <c r="AQ15" s="273">
        <v>-4989</v>
      </c>
      <c r="AR15" s="274">
        <v>99.5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176</v>
      </c>
      <c r="AL16" s="1119"/>
      <c r="AM16" s="1119"/>
      <c r="AN16" s="1120"/>
      <c r="AO16" s="272">
        <v>2948063</v>
      </c>
      <c r="AP16" s="272">
        <v>140585</v>
      </c>
      <c r="AQ16" s="273">
        <v>92501</v>
      </c>
      <c r="AR16" s="274">
        <v>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497</v>
      </c>
      <c r="AL21" s="1122"/>
      <c r="AM21" s="1122"/>
      <c r="AN21" s="1123"/>
      <c r="AO21" s="285">
        <v>11.49</v>
      </c>
      <c r="AP21" s="286">
        <v>7.91</v>
      </c>
      <c r="AQ21" s="287">
        <v>3.58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498</v>
      </c>
      <c r="AL22" s="1122"/>
      <c r="AM22" s="1122"/>
      <c r="AN22" s="1123"/>
      <c r="AO22" s="290">
        <v>94.6</v>
      </c>
      <c r="AP22" s="291">
        <v>97.2</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502</v>
      </c>
      <c r="AL32" s="1130"/>
      <c r="AM32" s="1130"/>
      <c r="AN32" s="1131"/>
      <c r="AO32" s="300">
        <v>1314444</v>
      </c>
      <c r="AP32" s="300">
        <v>62682</v>
      </c>
      <c r="AQ32" s="301">
        <v>33492</v>
      </c>
      <c r="AR32" s="302">
        <v>87.2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503</v>
      </c>
      <c r="AL33" s="1130"/>
      <c r="AM33" s="1130"/>
      <c r="AN33" s="1131"/>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320290</v>
      </c>
      <c r="AP35" s="300">
        <v>15274</v>
      </c>
      <c r="AQ35" s="301">
        <v>10423</v>
      </c>
      <c r="AR35" s="302">
        <v>46.5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v>131531</v>
      </c>
      <c r="AP36" s="300">
        <v>6272</v>
      </c>
      <c r="AQ36" s="301">
        <v>3289</v>
      </c>
      <c r="AR36" s="302">
        <v>90.7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v>7051</v>
      </c>
      <c r="AP37" s="300">
        <v>336</v>
      </c>
      <c r="AQ37" s="301">
        <v>152</v>
      </c>
      <c r="AR37" s="302">
        <v>121.1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t="s">
        <v>488</v>
      </c>
      <c r="AP38" s="303" t="s">
        <v>488</v>
      </c>
      <c r="AQ38" s="304">
        <v>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v>-51000</v>
      </c>
      <c r="AP39" s="300">
        <v>-2432</v>
      </c>
      <c r="AQ39" s="301">
        <v>-2605</v>
      </c>
      <c r="AR39" s="302">
        <v>-6.6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-1301480</v>
      </c>
      <c r="AP40" s="300">
        <v>-62064</v>
      </c>
      <c r="AQ40" s="301">
        <v>-28956</v>
      </c>
      <c r="AR40" s="302">
        <v>114.3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286</v>
      </c>
      <c r="AL41" s="1136"/>
      <c r="AM41" s="1136"/>
      <c r="AN41" s="1137"/>
      <c r="AO41" s="300">
        <v>420836</v>
      </c>
      <c r="AP41" s="300">
        <v>20068</v>
      </c>
      <c r="AQ41" s="301">
        <v>15797</v>
      </c>
      <c r="AR41" s="302">
        <v>27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1412153</v>
      </c>
      <c r="AN51" s="322">
        <v>62573</v>
      </c>
      <c r="AO51" s="323">
        <v>-17.8</v>
      </c>
      <c r="AP51" s="324">
        <v>53895</v>
      </c>
      <c r="AQ51" s="325">
        <v>-8.8000000000000007</v>
      </c>
      <c r="AR51" s="326">
        <v>-9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788966</v>
      </c>
      <c r="AN52" s="330">
        <v>34960</v>
      </c>
      <c r="AO52" s="331">
        <v>-24.2</v>
      </c>
      <c r="AP52" s="332">
        <v>31224</v>
      </c>
      <c r="AQ52" s="333">
        <v>4.4000000000000004</v>
      </c>
      <c r="AR52" s="334">
        <v>-28.6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1484429</v>
      </c>
      <c r="AN53" s="322">
        <v>67123</v>
      </c>
      <c r="AO53" s="323">
        <v>7.3</v>
      </c>
      <c r="AP53" s="324">
        <v>56181</v>
      </c>
      <c r="AQ53" s="325">
        <v>4.2</v>
      </c>
      <c r="AR53" s="326">
        <v>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1127526</v>
      </c>
      <c r="AN54" s="330">
        <v>50985</v>
      </c>
      <c r="AO54" s="331">
        <v>45.8</v>
      </c>
      <c r="AP54" s="332">
        <v>32039</v>
      </c>
      <c r="AQ54" s="333">
        <v>2.6</v>
      </c>
      <c r="AR54" s="334">
        <v>43.2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1426995</v>
      </c>
      <c r="AN55" s="322">
        <v>65537</v>
      </c>
      <c r="AO55" s="323">
        <v>-2.4</v>
      </c>
      <c r="AP55" s="324">
        <v>47730</v>
      </c>
      <c r="AQ55" s="325">
        <v>-15</v>
      </c>
      <c r="AR55" s="326">
        <v>12.6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813450</v>
      </c>
      <c r="AN56" s="330">
        <v>37359</v>
      </c>
      <c r="AO56" s="331">
        <v>-26.7</v>
      </c>
      <c r="AP56" s="332">
        <v>26378</v>
      </c>
      <c r="AQ56" s="333">
        <v>-17.7</v>
      </c>
      <c r="AR56" s="334">
        <v>-9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1400904</v>
      </c>
      <c r="AN57" s="322">
        <v>65380</v>
      </c>
      <c r="AO57" s="323">
        <v>-0.2</v>
      </c>
      <c r="AP57" s="324">
        <v>61921</v>
      </c>
      <c r="AQ57" s="325">
        <v>29.7</v>
      </c>
      <c r="AR57" s="326">
        <v>-29.9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919771</v>
      </c>
      <c r="AN58" s="330">
        <v>42926</v>
      </c>
      <c r="AO58" s="331">
        <v>14.9</v>
      </c>
      <c r="AP58" s="332">
        <v>34719</v>
      </c>
      <c r="AQ58" s="333">
        <v>31.6</v>
      </c>
      <c r="AR58" s="334">
        <v>-16.7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1217157</v>
      </c>
      <c r="AN59" s="322">
        <v>58043</v>
      </c>
      <c r="AO59" s="323">
        <v>-11.2</v>
      </c>
      <c r="AP59" s="324">
        <v>62764</v>
      </c>
      <c r="AQ59" s="325">
        <v>1.4</v>
      </c>
      <c r="AR59" s="326">
        <v>-12.6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1007558</v>
      </c>
      <c r="AN60" s="330">
        <v>48048</v>
      </c>
      <c r="AO60" s="331">
        <v>11.9</v>
      </c>
      <c r="AP60" s="332">
        <v>36476</v>
      </c>
      <c r="AQ60" s="333">
        <v>5.0999999999999996</v>
      </c>
      <c r="AR60" s="334">
        <v>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1388328</v>
      </c>
      <c r="AN61" s="337">
        <v>63731</v>
      </c>
      <c r="AO61" s="338">
        <v>-4.9000000000000004</v>
      </c>
      <c r="AP61" s="339">
        <v>56498</v>
      </c>
      <c r="AQ61" s="340">
        <v>2.2999999999999998</v>
      </c>
      <c r="AR61" s="326">
        <v>-7.2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931454</v>
      </c>
      <c r="AN62" s="330">
        <v>42856</v>
      </c>
      <c r="AO62" s="331">
        <v>4.3</v>
      </c>
      <c r="AP62" s="332">
        <v>32167</v>
      </c>
      <c r="AQ62" s="333">
        <v>5.2</v>
      </c>
      <c r="AR62" s="334">
        <v>-0.9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vXL7E9xJkAJRtm4sVjN2q6r0FbnfEw9V1NfM4s0DvgZEPF1Zcf64VkM4jRbqNeE3NG5GghFhh5J7xnOGAkGqA==" saltValue="xIlEdhvoXthbpeI7J4PV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election activeCell="AF102" sqref="AF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TqSDnKefZZPcboeb909I+nQU5N4f/Yw+lHQaxjNS8nFlYKf0D0/3F1mVog7WcNfivjDGDKkJ69N1KAymtJUkaw==" saltValue="veJzVmG/bEyzH7vTXqjY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Normal="100" zoomScaleSheetLayoutView="55" workbookViewId="0">
      <selection activeCell="C106" sqref="C10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KDjNpOvRLXZRgjrC8kuPJ0IU5YiTTrFo4SHVbDlqL9Kkp/6/GDkz+kFklOJ3PDng49ORu/etHJcIuxGUMCxSWg==" saltValue="S/72OoobTPeHnZyC0a2B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H61" sqref="H6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19.670000000000002</v>
      </c>
      <c r="G47" s="12">
        <v>20.21</v>
      </c>
      <c r="H47" s="12">
        <v>22.17</v>
      </c>
      <c r="I47" s="12">
        <v>23.16</v>
      </c>
      <c r="J47" s="13">
        <v>22.77</v>
      </c>
    </row>
    <row r="48" spans="2:10" ht="57.75" customHeight="1" x14ac:dyDescent="0.15">
      <c r="B48" s="14"/>
      <c r="C48" s="1140" t="s">
        <v>4</v>
      </c>
      <c r="D48" s="1140"/>
      <c r="E48" s="1141"/>
      <c r="F48" s="15">
        <v>6.7</v>
      </c>
      <c r="G48" s="16">
        <v>9.93</v>
      </c>
      <c r="H48" s="16">
        <v>8.85</v>
      </c>
      <c r="I48" s="16">
        <v>7.32</v>
      </c>
      <c r="J48" s="17">
        <v>5.58</v>
      </c>
    </row>
    <row r="49" spans="2:10" ht="57.75" customHeight="1" thickBot="1" x14ac:dyDescent="0.2">
      <c r="B49" s="18"/>
      <c r="C49" s="1142" t="s">
        <v>5</v>
      </c>
      <c r="D49" s="1142"/>
      <c r="E49" s="1143"/>
      <c r="F49" s="19" t="s">
        <v>532</v>
      </c>
      <c r="G49" s="20">
        <v>1.45</v>
      </c>
      <c r="H49" s="20" t="s">
        <v>533</v>
      </c>
      <c r="I49" s="20" t="s">
        <v>534</v>
      </c>
      <c r="J49" s="21" t="s">
        <v>535</v>
      </c>
    </row>
    <row r="50" spans="2:10" x14ac:dyDescent="0.15"/>
  </sheetData>
  <sheetProtection algorithmName="SHA-512" hashValue="8lraC0cD1/gvu+9jvXojThsHiceRxP9vcGZjwEXN7y3YxEIir4/olYsftWUSrxqT9snHfAFseExPKrRTpk7blg==" saltValue="BnWfAvrJ2S91+QLGf3VU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塩田　大輔</cp:lastModifiedBy>
  <cp:lastPrinted>2026-03-06T06:19:35Z</cp:lastPrinted>
  <dcterms:created xsi:type="dcterms:W3CDTF">2026-02-23T04:40:18Z</dcterms:created>
  <dcterms:modified xsi:type="dcterms:W3CDTF">2026-03-12T02:02:24Z</dcterms:modified>
  <cp:category/>
</cp:coreProperties>
</file>